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MAQUINA DE FELIX JUNIO 2015\10 RESPALDO MTRO. HECTOR 2016\ESCUELAS AL 100 2016 LICITACION\05 CATALOGO LICITACION JARDÍN BOTANICO Y CD HIDALGO ESC. 100 final\"/>
    </mc:Choice>
  </mc:AlternateContent>
  <bookViews>
    <workbookView xWindow="0" yWindow="60" windowWidth="9345" windowHeight="7020"/>
  </bookViews>
  <sheets>
    <sheet name="CATALOGO" sheetId="3" r:id="rId1"/>
  </sheets>
  <definedNames>
    <definedName name="_xlnm.Print_Area" localSheetId="0">CATALOGO!$B$1:$R$286</definedName>
    <definedName name="_xlnm.Print_Titles" localSheetId="0">CATALOGO!$1:$9</definedName>
  </definedNames>
  <calcPr calcId="152511"/>
</workbook>
</file>

<file path=xl/calcChain.xml><?xml version="1.0" encoding="utf-8"?>
<calcChain xmlns="http://schemas.openxmlformats.org/spreadsheetml/2006/main">
  <c r="R164" i="3" l="1"/>
  <c r="R238" i="3" l="1"/>
  <c r="R237" i="3"/>
  <c r="R236" i="3"/>
  <c r="R235" i="3"/>
  <c r="R234" i="3"/>
  <c r="R233" i="3"/>
  <c r="R232" i="3"/>
  <c r="R216" i="3"/>
  <c r="R215" i="3"/>
  <c r="R214" i="3"/>
  <c r="R213" i="3"/>
  <c r="R212" i="3"/>
  <c r="R211" i="3"/>
  <c r="R210" i="3"/>
  <c r="R209" i="3"/>
  <c r="R204" i="3"/>
  <c r="R205" i="3"/>
  <c r="R206" i="3"/>
  <c r="R207" i="3"/>
  <c r="R208" i="3"/>
  <c r="R203" i="3"/>
  <c r="R202" i="3"/>
  <c r="R201" i="3"/>
  <c r="R200" i="3"/>
  <c r="R199" i="3"/>
  <c r="R198" i="3"/>
  <c r="R197" i="3"/>
  <c r="R196" i="3"/>
  <c r="R195" i="3"/>
  <c r="R194" i="3"/>
  <c r="R193" i="3"/>
  <c r="R192" i="3"/>
  <c r="R191" i="3"/>
  <c r="R190" i="3"/>
  <c r="R189" i="3"/>
  <c r="R188" i="3"/>
  <c r="R187" i="3"/>
  <c r="R186" i="3"/>
  <c r="R185" i="3"/>
  <c r="R184" i="3"/>
  <c r="R180" i="3"/>
  <c r="R179" i="3"/>
  <c r="R178" i="3"/>
  <c r="R177" i="3"/>
  <c r="R176" i="3"/>
  <c r="R175" i="3"/>
  <c r="R172" i="3"/>
  <c r="R171" i="3"/>
  <c r="R170" i="3"/>
  <c r="R169" i="3"/>
  <c r="R168" i="3"/>
  <c r="R167" i="3"/>
  <c r="R166" i="3"/>
  <c r="R161" i="3"/>
  <c r="R160" i="3"/>
  <c r="R159" i="3"/>
  <c r="R158" i="3"/>
  <c r="R157" i="3"/>
  <c r="R147" i="3"/>
  <c r="R146" i="3"/>
  <c r="R145" i="3"/>
  <c r="R144" i="3"/>
  <c r="R143" i="3"/>
  <c r="R142" i="3"/>
  <c r="R141" i="3"/>
  <c r="R140" i="3"/>
  <c r="R139" i="3"/>
  <c r="R138" i="3"/>
  <c r="R137" i="3"/>
  <c r="R132" i="3"/>
  <c r="R131" i="3"/>
  <c r="R130" i="3"/>
  <c r="R129" i="3"/>
  <c r="R128" i="3"/>
  <c r="R127" i="3"/>
  <c r="R126" i="3"/>
  <c r="R125" i="3"/>
  <c r="R124" i="3"/>
  <c r="R123" i="3"/>
  <c r="R122" i="3"/>
  <c r="R121" i="3"/>
  <c r="R120" i="3"/>
  <c r="R119" i="3"/>
  <c r="R118" i="3"/>
  <c r="R117" i="3"/>
  <c r="R116" i="3"/>
  <c r="R115" i="3"/>
  <c r="R114" i="3"/>
  <c r="R113" i="3"/>
  <c r="R112" i="3"/>
  <c r="R105" i="3" l="1"/>
  <c r="R106" i="3"/>
  <c r="R107" i="3"/>
  <c r="R108" i="3"/>
  <c r="R109" i="3"/>
  <c r="R110" i="3"/>
  <c r="R111" i="3"/>
  <c r="R94" i="3"/>
  <c r="R95" i="3"/>
  <c r="R87" i="3"/>
  <c r="R88" i="3"/>
  <c r="R61" i="3"/>
  <c r="R60" i="3"/>
  <c r="R59" i="3"/>
  <c r="R58" i="3"/>
  <c r="R57" i="3"/>
  <c r="R56" i="3"/>
  <c r="R55" i="3"/>
  <c r="R54" i="3"/>
  <c r="R53" i="3"/>
  <c r="R52" i="3"/>
  <c r="R48" i="3"/>
  <c r="R47" i="3"/>
  <c r="R46" i="3"/>
  <c r="R45" i="3"/>
  <c r="R36" i="3"/>
  <c r="R37" i="3"/>
  <c r="R38" i="3"/>
  <c r="R39" i="3"/>
  <c r="R40" i="3"/>
  <c r="R41" i="3"/>
  <c r="R42" i="3"/>
  <c r="R43" i="3"/>
  <c r="R44" i="3"/>
  <c r="R35" i="3"/>
  <c r="R28" i="3"/>
  <c r="R27" i="3"/>
  <c r="R26" i="3"/>
  <c r="R22" i="3"/>
  <c r="R30" i="3" l="1"/>
  <c r="R242" i="3" l="1"/>
  <c r="R240" i="3"/>
  <c r="R231" i="3"/>
  <c r="R223" i="3"/>
  <c r="R224" i="3"/>
  <c r="R225" i="3"/>
  <c r="R226" i="3"/>
  <c r="R227" i="3"/>
  <c r="R228" i="3"/>
  <c r="R229" i="3"/>
  <c r="R230" i="3"/>
  <c r="R222" i="3"/>
  <c r="R220" i="3"/>
  <c r="R219" i="3"/>
  <c r="R156" i="3"/>
  <c r="R21" i="3"/>
  <c r="R20" i="3"/>
  <c r="R19" i="3"/>
  <c r="R78" i="3" l="1"/>
  <c r="R79" i="3"/>
  <c r="R80" i="3"/>
  <c r="R81" i="3"/>
  <c r="R83" i="3"/>
  <c r="R85" i="3"/>
  <c r="R86" i="3"/>
  <c r="R90" i="3"/>
  <c r="R92" i="3"/>
  <c r="R93" i="3"/>
  <c r="R97" i="3"/>
  <c r="R98" i="3"/>
  <c r="R99" i="3"/>
  <c r="R100" i="3"/>
  <c r="R101" i="3"/>
  <c r="R102" i="3"/>
  <c r="R103" i="3"/>
  <c r="R104" i="3"/>
  <c r="R133" i="3"/>
  <c r="R135" i="3"/>
  <c r="R136" i="3"/>
  <c r="R149" i="3"/>
  <c r="R150" i="3"/>
  <c r="R152" i="3"/>
  <c r="R153" i="3"/>
  <c r="R154" i="3"/>
  <c r="R155" i="3"/>
  <c r="R163" i="3"/>
  <c r="R165" i="3"/>
  <c r="R74" i="3"/>
  <c r="R174" i="3"/>
  <c r="R182" i="3"/>
  <c r="R183" i="3"/>
  <c r="R15" i="3"/>
  <c r="R17" i="3" l="1"/>
  <c r="R18" i="3"/>
  <c r="R24" i="3"/>
  <c r="R25" i="3"/>
  <c r="R33" i="3"/>
  <c r="R34" i="3"/>
  <c r="R50" i="3"/>
  <c r="R51" i="3"/>
  <c r="R64" i="3"/>
  <c r="R66" i="3"/>
  <c r="R67" i="3"/>
  <c r="R68" i="3"/>
  <c r="R69" i="3"/>
  <c r="R70" i="3"/>
  <c r="R72" i="3"/>
  <c r="R258" i="3" l="1"/>
  <c r="R261" i="3" s="1"/>
  <c r="R262" i="3" s="1"/>
  <c r="R263" i="3" l="1"/>
</calcChain>
</file>

<file path=xl/sharedStrings.xml><?xml version="1.0" encoding="utf-8"?>
<sst xmlns="http://schemas.openxmlformats.org/spreadsheetml/2006/main" count="907" uniqueCount="438">
  <si>
    <t>DATOS GENERALES</t>
  </si>
  <si>
    <t>Nombre del Plantel:</t>
  </si>
  <si>
    <t>Clave del Centro de Trabajo (CCT):</t>
  </si>
  <si>
    <t>Delegación / Municipio:</t>
  </si>
  <si>
    <t>Domicilio:</t>
  </si>
  <si>
    <t>UNIDAD</t>
  </si>
  <si>
    <t>VOLUMEN</t>
  </si>
  <si>
    <t>SUBTOTAL</t>
  </si>
  <si>
    <t>DESGLOSE DEL IVA</t>
  </si>
  <si>
    <t>16% DE IVA</t>
  </si>
  <si>
    <t>Organismo Estatal:</t>
  </si>
  <si>
    <t xml:space="preserve">Fecha: </t>
  </si>
  <si>
    <t>IMPORTE</t>
  </si>
  <si>
    <t>I.- Seguridad estructural y condiciones generales de funcionamiento</t>
  </si>
  <si>
    <t>Estado</t>
  </si>
  <si>
    <t>TOTAL A CONTRATAR</t>
  </si>
  <si>
    <t>ESCUELAS AL CIEN</t>
  </si>
  <si>
    <t>DESCRIPCIÓN DEL CONCEPTO</t>
  </si>
  <si>
    <t>VII.- Infraestructura para la conectividad</t>
  </si>
  <si>
    <t>Empresa</t>
  </si>
  <si>
    <t>III.- Bebederos y agua potable</t>
  </si>
  <si>
    <t xml:space="preserve">IV.- Mobiliario y equipo </t>
  </si>
  <si>
    <t>P.U.</t>
  </si>
  <si>
    <t>NOTAS GENERALES:</t>
  </si>
  <si>
    <t>3.- TODOS LOS CONCEPTOS INCLUYEN LIMPIEZAS  PARCIALES DURANTE EL TRANSCURSO DE LA OBRA.</t>
  </si>
  <si>
    <t xml:space="preserve">10.- EN LOS CONCEPTOS DE REHABILITACIÓN Y MANTENIMIENTO, CONSIDERAR EN EL PRECIO UNITARIO LIMPIEZAS Y ACARREOS DENTRO Y FUERA DE LA OBRA. </t>
  </si>
  <si>
    <t>CLAVE</t>
  </si>
  <si>
    <t xml:space="preserve">Catálogo de Conceptos / Presupuesto de Obra / ANEXO VI
</t>
  </si>
  <si>
    <t>V.- Accesibilidad</t>
  </si>
  <si>
    <t>VI.- Áreas de servicios administrativos</t>
  </si>
  <si>
    <t>II.- Servicios Sanitarios</t>
  </si>
  <si>
    <t>ING. ARQ. ALFREDO TORRES ROBLEDO</t>
  </si>
  <si>
    <t>PAR0001</t>
  </si>
  <si>
    <t>m2</t>
  </si>
  <si>
    <t>m3</t>
  </si>
  <si>
    <t>pza</t>
  </si>
  <si>
    <t>kg</t>
  </si>
  <si>
    <t>PAR0002</t>
  </si>
  <si>
    <t>E05-0021</t>
  </si>
  <si>
    <t>PAR0003</t>
  </si>
  <si>
    <t>E06-005</t>
  </si>
  <si>
    <t>E06-002</t>
  </si>
  <si>
    <t>E05-0121</t>
  </si>
  <si>
    <t>E05-041</t>
  </si>
  <si>
    <t>E02-003</t>
  </si>
  <si>
    <t>E02-004</t>
  </si>
  <si>
    <t>E01-003</t>
  </si>
  <si>
    <t>E01-021</t>
  </si>
  <si>
    <t>E03-041</t>
  </si>
  <si>
    <t>E10-085</t>
  </si>
  <si>
    <t>E05-0212</t>
  </si>
  <si>
    <t>E05-0225</t>
  </si>
  <si>
    <t>E15-1093</t>
  </si>
  <si>
    <t>PAR0004</t>
  </si>
  <si>
    <t>E17-062</t>
  </si>
  <si>
    <t>E08-001</t>
  </si>
  <si>
    <t>E05-02505A</t>
  </si>
  <si>
    <t>PAR0005</t>
  </si>
  <si>
    <t>E11-001</t>
  </si>
  <si>
    <t>E13-045</t>
  </si>
  <si>
    <t>PAR0006</t>
  </si>
  <si>
    <t>PAR0007</t>
  </si>
  <si>
    <t>PAR0008</t>
  </si>
  <si>
    <t>PAR0009</t>
  </si>
  <si>
    <t>E16-460A</t>
  </si>
  <si>
    <t>E16-460B</t>
  </si>
  <si>
    <t>E16-460C</t>
  </si>
  <si>
    <t>E16-462D</t>
  </si>
  <si>
    <t>E16-461B</t>
  </si>
  <si>
    <t>E16-4612</t>
  </si>
  <si>
    <t>E16-462G</t>
  </si>
  <si>
    <t>PAR0010</t>
  </si>
  <si>
    <t>E17-0051</t>
  </si>
  <si>
    <t>E17-0057</t>
  </si>
  <si>
    <t>E17-0053</t>
  </si>
  <si>
    <t>E17-0054</t>
  </si>
  <si>
    <t>E17-0065</t>
  </si>
  <si>
    <t>E17-0067</t>
  </si>
  <si>
    <t>PAR0011</t>
  </si>
  <si>
    <t>E18-2224</t>
  </si>
  <si>
    <t>E18-223</t>
  </si>
  <si>
    <t>E18-8205</t>
  </si>
  <si>
    <t>E18-2226</t>
  </si>
  <si>
    <t>E18-2225</t>
  </si>
  <si>
    <t>E18-2228</t>
  </si>
  <si>
    <t>PAR0013</t>
  </si>
  <si>
    <t>E16-467</t>
  </si>
  <si>
    <t>PAR0014</t>
  </si>
  <si>
    <t>PAR0015</t>
  </si>
  <si>
    <t>PAR0017</t>
  </si>
  <si>
    <t>E14-400</t>
  </si>
  <si>
    <t>E14-0021A</t>
  </si>
  <si>
    <t>E14-3601</t>
  </si>
  <si>
    <t>E14-3621A</t>
  </si>
  <si>
    <t>E14-3646</t>
  </si>
  <si>
    <t>PAR0018</t>
  </si>
  <si>
    <t>PAR0019</t>
  </si>
  <si>
    <t>E20-530A</t>
  </si>
  <si>
    <t>PAR0020</t>
  </si>
  <si>
    <t>PAR0021</t>
  </si>
  <si>
    <t>E10-083</t>
  </si>
  <si>
    <t>E13-020</t>
  </si>
  <si>
    <t>E16-460D</t>
  </si>
  <si>
    <t>E16-4652</t>
  </si>
  <si>
    <t>E16-463B</t>
  </si>
  <si>
    <t>PAR0022</t>
  </si>
  <si>
    <t>E50-003</t>
  </si>
  <si>
    <t>PRELIMINARES</t>
  </si>
  <si>
    <t>CIMENTACIÓN</t>
  </si>
  <si>
    <t>DRENAJE</t>
  </si>
  <si>
    <t>ALBAÑILERÍA</t>
  </si>
  <si>
    <t>TABLEROS DE YESO Y TABLACEMENTO</t>
  </si>
  <si>
    <t>ESTRUCTURA</t>
  </si>
  <si>
    <t>ACABADOS Y RECUBRIMIENTOS</t>
  </si>
  <si>
    <t>COLOCACIONES</t>
  </si>
  <si>
    <t>HERRERÍA</t>
  </si>
  <si>
    <t>LIMPIEZAS</t>
  </si>
  <si>
    <t>FRENTE 1</t>
  </si>
  <si>
    <t>E05-004</t>
  </si>
  <si>
    <t>E05-0281</t>
  </si>
  <si>
    <t>E12-0553</t>
  </si>
  <si>
    <t>E22-0468</t>
  </si>
  <si>
    <t>E05-TUBE02</t>
  </si>
  <si>
    <t>E10-POSTE02</t>
  </si>
  <si>
    <t>E10-BRAZ01</t>
  </si>
  <si>
    <t>E18-LUMURB02</t>
  </si>
  <si>
    <t>E18-FTOCRTL</t>
  </si>
  <si>
    <t>EXCAVACIÓN a cielo abierto en  terreno tipo "B" zona "A" empleando MEDIOS MECÁNICOS, a cualquier profundidad, incluye afine de taludes. (Medido compacto)</t>
  </si>
  <si>
    <t>NIVELACIÓN y COMPACTACIÓN al 90% de su PVSM de terreno natural empleando medios mecánicos.</t>
  </si>
  <si>
    <t>ACARREO de material producto de EXCAVACIÓN o ESCOMBRO fuera de la obra en camión de 7 m3 de  capacidad, incluye carga con MÁQUINA y descarga en banco de desperdicio a cualquier distancia. (Medido compacto)</t>
  </si>
  <si>
    <t>Construcción de GUARNICIÓN de concreto simple f'c=200 kg/cm2 , sección TRAPEZOIDAL 20 x 30 x 40 cm, incluye cimbrado aparente, juntas constructivas a cada 3.00 ml, elaboración, acarreo, vibrado y curado del concreto, acabado pulido con cemento gris, juntas y aristas con volteador,  herramienta, equipo y mano de obra.</t>
  </si>
  <si>
    <t>Suministro y aplicación con brocha o rodillo de PINTURA PARA SEÑALAMIENTO DE TRANSITO base solvente en color amarillo trabajo terminado a una mano, incluye limpieza de la superficie, aplicación y el equipo necesario.</t>
  </si>
  <si>
    <t>Suministro y tendido de TUBO de RESINA de POLIETILENO de ALTA DENSIDAD (PEAD) de 1 1/2" (38 mm) de diámetro LISO para instalaciones eléctricas, incluye cortes, desperdicio y acarreo del material a cualquier distancia.</t>
  </si>
  <si>
    <t>Suministro y tendido a cualquier nivel y altura de CABLE DE COBRE SUAVE THW-LS calibre 8 temperatura máxima de operación 90°C y tensión máxima de 600 volts, incluye cocas y desperdicios.</t>
  </si>
  <si>
    <t>Suministro y colocación de BRAZO METÁLICO de 1 1/2" de 1.50  m de longitud tipo percha, incluye maniobras, nivelación, plomeo, tuercas y rondanas.</t>
  </si>
  <si>
    <t>Suministro y colocación a cualquier nivel y altura de LUMINARIA para ILUMINACIÓN VIAL modelo STREET VIEW 48 LEDS de 90 watts, marca PHILIPS 120/220 volts, incluye montaje a brazo y percha, pruebas y todo lo necesario para su fijación.</t>
  </si>
  <si>
    <t>Suministro y colocación a cualquier nivel y altura de FOTOCONTROL ELECTRÓNICO con fototransistor 105-305 volts, 1000 W, modelo TR5237 marca TORK, incluye pruebas y todo lo necesario para su fijación.</t>
  </si>
  <si>
    <t>TERRACERÍAS</t>
  </si>
  <si>
    <t>PAVIMENTOS</t>
  </si>
  <si>
    <t>E25-005</t>
  </si>
  <si>
    <t>E25-0011</t>
  </si>
  <si>
    <t>E25-007</t>
  </si>
  <si>
    <t>E25-006</t>
  </si>
  <si>
    <t>EXCAVACIÓN A MANO en terreno tipo "B" en cepas de 0.00 a 2.00 m de profundidad,  incluye afine de taludes y traspaleo. (Medido compacto)</t>
  </si>
  <si>
    <t>BARRIDO a cualquier distancia por medios mecánicos de base, carpeta o sello para aplicación de riego de impregnación, riego de sello o de sobrante de gravilla.</t>
  </si>
  <si>
    <t>PLANTILLA de concreto simple f'c= 100 kg/cm2 de 6 cm de espesor, incluye cimbra común en fronteras y fabricación, vaciado, acarreo y picado de concreto.</t>
  </si>
  <si>
    <t>E05-001</t>
  </si>
  <si>
    <t>LIMPIEZA de TERRENO, incluye deshierbe y retiro del  material producto del mismo.</t>
  </si>
  <si>
    <t>PAR0023</t>
  </si>
  <si>
    <t>Suministro y colocación de VARILLA COPPERWELD de 5/8" x 3.00 m, incluye protocolo y penetración al suelo.</t>
  </si>
  <si>
    <t>E11-205A</t>
  </si>
  <si>
    <t>E18-0315</t>
  </si>
  <si>
    <t xml:space="preserve">         ACABADOS Y RECUBRIMIENTOS</t>
  </si>
  <si>
    <t>CADENA o CASTILLO de concreto f'c= 200 kg/cm2 de 15 x 20 cm armado con 4 varillas del No. 3 (3/8") y estribos No. 2 (1/4")  a cada 20 cm, incluye cimbra común, ganchos, traslapes, anclajes y cruces de varilla y fabricación, vaciado y picado de concreto.</t>
  </si>
  <si>
    <t>APLANADO FINO de mezcla sobre MUROS a cualquier nivel y altura, incluye repellado de 1.5 cm de espesor promedio a plomo y regla metálica con mezcla mortero envasado-arena 1:3 y fino de 0.5 cm con mortero cemento-arena cernida 1:4, boquillas con regla metálica y elevación de materiales.</t>
  </si>
  <si>
    <t>Suministro y colocación de LAMBRÍN para CAJILLOS, DUCTOS, FALDONES Y RECUBRIMIENTOS de TABLACEMENTO 13-63 a cualquier nivel y altura con canal de amarre de lámina galvanizada calibre 22 de 63.5 mm, bastidor a base de postes metálicos galvanizados calibre 20 de 63.5 mm a cada 40.6 cm, 1 placa de tablacemento de 13 mm, cinta de refuerzo de 4", Basecoat y  tornillería autorroscante de 26.4 mm, incluye desperdicios.</t>
  </si>
  <si>
    <t>Suministro y tendido a cualquier nivel y altura de CABLE DE COBRE SUAVE THW-LS calibre 12 temperatura máxima de operación 90°C y tensión máxima de 600 volts, incluye cocas y desperdicios.</t>
  </si>
  <si>
    <t>LIMPIEZA a detalle de PISOS de CEMENTO y CERÁMICO con cepillo, agua, ácido clorhídrico y/o jabón a cualquier nivel.</t>
  </si>
  <si>
    <t>E10-0833</t>
  </si>
  <si>
    <t>E16-4622</t>
  </si>
  <si>
    <t>E16-461C</t>
  </si>
  <si>
    <t>E16-4683</t>
  </si>
  <si>
    <t>E16-468</t>
  </si>
  <si>
    <t>Suministro, habilitado y colocación ESTRUCTURA METÁLICA DECORATIVA a cualquier nivel y altura elaborada a base de perfiles de acero estructural y comercial de NORMA ASTM, incluye trazo, nivelación y plomeo de estructura, placas de conexión, ángulos de apoyo, anclas, placas base, soldadura, descalibre, tejuelos, bisagras, jaladeras, pasadores, desperdicios y una mano de primario anticorrosivo aplicado en taller.</t>
  </si>
  <si>
    <t>Suministro y colocación  a cualquier nivel de DISPENSADOR de PAPEL HIGIÉNICO de acero inoxidable modelo MINI ACERO INOX PH21000, incluye todo lo necesario para su fijación.</t>
  </si>
  <si>
    <t>Suministro y colocación a cualquier nivel de INODORO ELONGADO y TANQUE marca AMERICAN STANDARD modelo CADET PRO RH EL de color blanco, incluye brida flexible, alimentador para inodoro de 1/2", llave angular sin contratuerca, asiento de polipropileno virgen con agente antibacterial garantía de un año para inodoro elongado en color blanco, sellado con silicón antibacterial color blanco y todo lo necesario para su fijación.</t>
  </si>
  <si>
    <t>Suministro y colocación  a cualquier nivel de COLADERA para piso una boca con rejilla modelo 24 marca HELVEX.</t>
  </si>
  <si>
    <t>Suministro y colocación a cualquier nivel y altura de CAJA CUADRADA GALVANIZADA de 3/4" (19 mm), incluye fijación de la pieza y ranuras donde se requiera, desperdicios y todo lo necesario para su correcto funcionamiento.</t>
  </si>
  <si>
    <t>Suministro y colocación a cualquier nivel y altura de CONECTOR CONDUIT GALVANIZADA PARED DELGADA de 3/4" (19 mm) de diámetro, incluye fijación de la pieza y ranuras donde se requiera, desperdicios y todo lo necesario para su correcto funcionamiento.</t>
  </si>
  <si>
    <t>Suministro y colocación a cualquier nivel y altura de CODO CONDUIT GALVANIZADA PARED DELGADA de 3/4" (19 mm) de diámetro, incluye fijación de la pieza y ranuras donde se requiera, desperdicios y todo lo necesario para su correcto funcionamiento.</t>
  </si>
  <si>
    <t>Suministro y tendido a cualquier nivel y altura de TUBO CONDUIT GALVANIZADA PARED DELGADA de 19 mm (3/4"), incluye guía de alambre galvanizado calibre 14, roscas, dobleces, fijación de tubería y ranuras donde se requiera, desperdicios, pasos y todo lo necesario para su correcto funcionamiento.</t>
  </si>
  <si>
    <t>Suministro y colocación a cualquier altura y nivel de  COPLE de P.V.C. SANITARIO de 100 mm (4") de diámetro CEMENTAR, incluye mano de obra, ranuras, fijación de la pieza donde se requiera y pruebas.</t>
  </si>
  <si>
    <t>Suministro y colocación a cualquier altura y nivel de ADAPTADOR GAL ESPIGA de P.V.C. SANITARIO de 2" (51mm) de diámetro  CEMENTAR, incluye mano de obra, ranuras, fijación de la pieza donde se requiera y pruebas.</t>
  </si>
  <si>
    <t>Suministro y colocación a cualquier altura y nivel de  CODO de P.V.C. SANITARIO de 90° x 100 mm (4") de diámetro CEMENTAR, incluye mano de obra, ranuras, fijación de la pieza donde se requiera y pruebas.</t>
  </si>
  <si>
    <t>Suministro y colocación a cualquier altura y nivel de CODO de P.V.C. SANITARIO de 90° x 50 mm (2") de diámetro CEMENTAR , incluye mano de obra, ranuras, fijación de la pieza donde se requiera y pruebas.</t>
  </si>
  <si>
    <t>Suministro y tendido a cualquier altura y nivel de TUBO de P.V.C. SANITARIO de 4" (100 mm) de NORMA NMX-E-199/1, incluye mano de obra, ranuras, fijación, pasos y pruebas.</t>
  </si>
  <si>
    <t>Suministro y tendido a cualquier altura y nivel de TUBO de P.V.C. SANITARIO de 2" (51 mm) de NORMA NMX-E-199/1, incluye mano de obra, ranuras, fijación, pasos y pruebas.</t>
  </si>
  <si>
    <t>Suministro y colocación a cualquier nivel y altura de REDUCCIÓN BUSHING de COBRE de 1" (25 mm) a 3/4" (19 mm) cobre exterior a cobre  interior figura 7012, incluye mano de obra, ranuras, fijación de la pieza donde se requiera, soldadura, pasta fundente, lija y pruebas.</t>
  </si>
  <si>
    <t>Suministro y colocación a cualquier nivel y altura de REDUCCIÓN BUSHING de COBRE de 1 1/4" (32 mm) a 3/4" (19 mm) cobre exterior a cobre  interior figura 7012, incluye mano de obra, ranuras, fijación de la pieza donde se requiera, soldadura, pasta fundente, lija y pruebas.</t>
  </si>
  <si>
    <t>Suministro y colocación a cualquier nivel y altura de CONECTOR COBRE interior a hierro interior de 1/2" (13 mm) de diámetro figura 703, incluye mano de obra, ranuras, fijación de la pieza donde se requiera, soldadura, pasta fundente, lija y pruebas.</t>
  </si>
  <si>
    <t>Suministro y colocación de  ACERO de REFUERZO del No. 3 (3/8") de diámetro fy= 4,200 kg/cm2 en CIMENTACIÓN, incluye habilitado, armado, ganchos, dobleces, traslapes, silletas, desperdicio, alambre recocido, fletes y acarreo.</t>
  </si>
  <si>
    <t>Suministro y colocación de  ACERO de REFUERZO del No. 4 (1/2") de diámetro fy= 4,200 kg/cm2 en CIMENTACIÓN, incluye habilitado, armado, ganchos, dobleces, traslapes, silletas, desperdicio, alambre recocido, fletes y acarreo.</t>
  </si>
  <si>
    <t>CIMBRA y descimbra en ZAPATAS y LOSAS de CIMENTACIÓN, acabado común con duela de madera de pino de 2a. y obra  falsa de madera de pino de 3a., medida por superficie de contacto, incluye materiales, mano de obra, habilitado, nivelado, desmoldante (no aceite quemado), desperdicios y cambio a la siguiente posición.</t>
  </si>
  <si>
    <t>CIMBRA y descimbra en DADOS y CONTRATRABES de CIMENTACIÓN acabado común con duela de madera de pino de 2a. y obra falsa de madera de pino de 3a., medida por superficie de contacto, incluye materiales, mano de obra, habilitado, nivelado, desmoldante (no aceite quemado), desperdicios y cambio a la siguiente posición.</t>
  </si>
  <si>
    <t>CONCRETO HECHO EN OBRA f'c= 250 kg/cm2 RESISTENCIA NORMAL empleando grava triturada, tamaño máximo del agregado  3/4" en CIMENTACIÓN, revenimiento de 12 a 14 cm, incluye materiales, fabricación en revolvedora, acarreo y vaciado en carretilla, picado, vibrado y desperdicio.</t>
  </si>
  <si>
    <t>CADENA o CASTILLO de concreto f'c= 200 kg/cm2 de 15 x 15 cm armado con 4 varillas del No. 3 (3/8") y estribos del No. 2  (1/4") a cada 15 cm, incluye cimbra común,  ganchos, traslapes, anclajes y cruces de varilla y fabricación, acarreo, vaciado y picado de concreto.</t>
  </si>
  <si>
    <t>Suministro y aplicación de IMPERMEABILIZANTE asfáltico EMULSIONADO en CIMENTACIÓN a base de 1 capa a razón de 1.0 lt/m2,  incluye aplicación de imprimador para emulsiones asfálticas a razón de 20 m2/lt en dilución.</t>
  </si>
  <si>
    <t>Suministro y tendido de TUBO de P.V.C. SANITARIO tipo ANGER 1 campana de 6" (150 mm) de diámetro de NORMA NMX-E-199/1, incluye cama de arena de 10 cm de espesor promedio.</t>
  </si>
  <si>
    <t>REGISTRO SANITARIO de 40 x 60 x 100 cm (interior) elaborado a base de tabicón de concreto de 12 cm de espesor,  junteado  con mortero cemento-arena 1:5 acabado pulido con cemento gris, plantilla de concreto simple f'c= 100 kg/cm2, incluye tapa metálica colada con concreto f'c= 150 kg/cm2.</t>
  </si>
  <si>
    <t>RELLENO y COMPACTADO con pisón de MANO y agua en  capas de 20 cm utilizando MATERIAL PRODUCTO de EXCAVACIÓN, incluye traspaleo, extendido y acarreo a cualquier distancia.(Medido compacto)</t>
  </si>
  <si>
    <t>MURO de TABIQUE de barro rojo recocido 6-12-24 de 12 cm de espesor, asentado  con mezcla  mortero envasado-arena  1:3,  acabado común, cualquier altura y nivel, incluye acarreo de material a cualquier distancia.</t>
  </si>
  <si>
    <t>REPELLADO a plomo y regla metálica con mortero cemento-arena  1:3, de 2 cm de espesor promedio a cualquier nivel y altura, incluye boquillas y elevación de materiales.</t>
  </si>
  <si>
    <t>CADENA o CASTILLO de concreto f'c= 200 kg/cm2 de 15 x 30 cm armado con 4 varillas del No. 3 (3/8") y estribos del No. 2 (1/4")  a cada 15 cm, incluye cimbra común, ganchos, traslapes, anclajes y cruces de varilla y fabricación, vaciado, acarreo y picado de concreto.</t>
  </si>
  <si>
    <t>Suministro y tendido de TUBO de COBRE tipo "M" de 13 mm (1/2") a cualquier nivel y altura, incluye mano de obra, ranuras, fijación de tubo, pasos y pruebas.</t>
  </si>
  <si>
    <t>Suministro y tendido de TUBO de COBRE tipo "M" de 19 mm (3/4") a cualquier nivel y altura, incluye mano de obra, ranuras, fijación de tubo, pasos y pruebas.</t>
  </si>
  <si>
    <t>Suministro y tendido de TUBO de COBRE tipo "M" de 25 mm (1") a cualquier nivel y altura, incluye mano de obra, ranuras, fijación de tubo, pasos y pruebas.</t>
  </si>
  <si>
    <t>Suministro y tendido de TUBO de COBRE tipo "M" de 32 mm (1 1/4") a cualquier nivel y altura, incluye mano de obra, ranuras, fijación de tubo, pasos y pruebas.</t>
  </si>
  <si>
    <t>Suministro y colocación a cualquier nivel y altura de CODO de COBRE de 90°x3/4" (19 mm) cobre interior a cobre interior figura 707-90°, incluye mano de obra, ranuras, fijación de la pieza donde se requiera, soldadura, pasta fundente, lija y pruebas.</t>
  </si>
  <si>
    <t>Suministro y colocación a cualquier nivel y altura de CODO de COBRE de 90°x1" (25 mm) cobre interior a cobre interior figura 707-90°, incluye mano de obra, ranuras, fijación de la pieza donde se requiera, soldadura, pasta fundente, lija y pruebas.</t>
  </si>
  <si>
    <t>Suministro y colocación a cualquier nivel y altura de CODO de COBRE de 90°x1 1/4" (32 mm) cobre interior a cobre interior figura 707-90°, incluye mano de obra, ranuras, fijación de la pieza donde se requiera, soldadura, pasta fundente, lija y pruebas.</t>
  </si>
  <si>
    <t>Suministro y colocación a cualquier nivel y altura de TEE COBRE a cobre a cobre interiores de 1/2" (13 mm) figura 711-T, incluye mano de obra, ranuras, fijación de la pieza donde se requiera, soldadura, pasta fundente, lija y pruebas.</t>
  </si>
  <si>
    <t>Suministro y colocación a cualquier nivel y altura de TEE COBRE a cobre a cobre interiores de 3/4" (19 mm) figura 711-T, incluye mano de obra, ranuras, fijación de la pieza donde se requiera, soldadura, pasta fundente, lija y pruebas.</t>
  </si>
  <si>
    <t>Suministro y colocación a cualquier nivel y altura de COPLE COBRE interior a cobre interior de 1" (25 mm) de diámetro figura 700 o 701, incluye mano de obra, ranuras, fijación de la pieza donde se requiera, soldadura, pasta fundente, lija y pruebas.</t>
  </si>
  <si>
    <t>Suministro y colocación a cualquier nivel y altura de COPLE COBRE interior a cobre interior de 1 1/4" (32 mm) de diámetro figura 700, incluye mano de obra, ranuras, fijación de la pieza donde se requiera, soldadura, pasta fundente, lija y pruebas.</t>
  </si>
  <si>
    <t>Suministro y colocación a cualquier nivel y altura de COPLE COBRE interior a cobre interior de 1/2" (13 mm) de diámetro figura 700 o 701, incluye mano de obra, ranuras, fijación de la pieza donde se requiera, soldadura, pasta fundente, lija y pruebas.</t>
  </si>
  <si>
    <t>Suministro y colocación  a cualquier nivel de DOSIFICADOR de JABÓN RECARGABLE marca JOFEL modelo FUTURA INOX AC54000, incluye todo lo necesario para su fijación.</t>
  </si>
  <si>
    <t>Suministro y colocación  a cualquier nivel de DESPACHADOR de TOALLA EN ROLLO para manos PALANCA ALTERA marca JOFEL modelo PT 61010, incluye todo lo necesario para su fijación.</t>
  </si>
  <si>
    <t>Infraestructura complementaria y obra exterior para mejorar las condiciones  de funcionamiento de las instalaciones de la DES de Ciencias biológico Agropecuarias de la U.M.S.N.H.</t>
  </si>
  <si>
    <t>E05-0224</t>
  </si>
  <si>
    <t>E12-055</t>
  </si>
  <si>
    <t>JARDÍN BOTÁNICO</t>
  </si>
  <si>
    <t>TERMINACIÓN DE ACCESO, OBRA EXTERIOR (SIN CASETA, SIN ASFALTO)</t>
  </si>
  <si>
    <t>PISO de CONCRETO armado  f'c= 150 kg/cm2  de 10 cm  de espesor, armado con malla electrosoldada 66-1010, acabado PULIDO rayado y/o escobillado con cemento gris y juntas frías a hueso acabadas con volteador, incluye cimbra común en fronteras, nivelación, compactación y fabricación, acarreo, vaciado y extendido de concreto.</t>
  </si>
  <si>
    <t>SUB FRENTE A</t>
  </si>
  <si>
    <t>SUB FRENTE A2</t>
  </si>
  <si>
    <t>E10-POSTE02A</t>
  </si>
  <si>
    <t>E18-CONTR01</t>
  </si>
  <si>
    <t>E18-ZAPT02</t>
  </si>
  <si>
    <t>E18-512</t>
  </si>
  <si>
    <t>E18-5651</t>
  </si>
  <si>
    <t>E18-CCUNA01</t>
  </si>
  <si>
    <t>E18-CXLP02</t>
  </si>
  <si>
    <t>E18-CXLP03</t>
  </si>
  <si>
    <t>E05-0260</t>
  </si>
  <si>
    <t>E21-PTACFE01</t>
  </si>
  <si>
    <t>TERMINACIÓN DE ALUMBRADO</t>
  </si>
  <si>
    <t>Suministro y colocación a cualquier nivel y altura de PUERTA de aluminio de 0.60 m de alto x 0.70 m de largo a DOS HOJAS elaborada a base de perfiles de aluminio línea 1.750", anodizado natural, sellado con silicón grado arquitectónico y todo lo necesario para su fijación.</t>
  </si>
  <si>
    <t>Suministro y tendido de CABLE de DISTRIBUCIÓN SECUNDARIO (DRS) XLP de ALUMINIO construcción (2+1) 2x4 -1x 4 calibre 4, 7 hilos,  600 Volts, incluye mano de obra, cocas, conexión, ajustes, lubricante y desperdicios.</t>
  </si>
  <si>
    <t>MURETE PARA CONTROL DE ALUMBRADO</t>
  </si>
  <si>
    <t>Suministro y colocación de POSTE CÓNICO CIRCULAR METÁLICO calibre 11 de 6.00 m de altura con UNA PERCHA, incluye maniobras, nivelación, plomeo, tuercas y rondanas.</t>
  </si>
  <si>
    <t>Suministro y colocación de POSTE CÓNICO CIRCULAR METÁLICO calibre 11 de 6.00 m de altura con DOS PERCHAS, incluye maniobras, nivelación, plomeo, tuercas y rondanas.</t>
  </si>
  <si>
    <t>Suministro y colocación de ZAPATA de COMPRESIÓN BIMETÁLICA de DOS BARRENOS para calibre 4.</t>
  </si>
  <si>
    <t>Suministro y colocación de CENTRO de CARGA  marca SQUARE-D, Qo-D2F, 2 polos, 50 ampers, de 240-120 VCA.</t>
  </si>
  <si>
    <t>Suministro e instalación a cualquier nivel y altura de INTERRUPTOR TERMOMAGNÉTICO tipo Qo de 2 polos por 20 ampers marca SQUARE-D.</t>
  </si>
  <si>
    <t>Suministro y colocación de CONECTOR tipo CUÑA de cobre  calibre 6, incluye aislado con cinta aislante vulcanizada.</t>
  </si>
  <si>
    <t>Suministro y tendido de CABLE de DISTRIBUCIÓN SECUNDARIO (DRS) XLP de ALUMINIO construcción (2+1) 2x 6 -1x 6, calibre 6,  7 hilos,  600 Volts, incluye mano de obra, cocas, conexión, ajustes, lubricante y desperdicios.</t>
  </si>
  <si>
    <t>COLOCACIÓN DE ALUMBRADO Y ELECTRIFICACIÓN EXTERIOR</t>
  </si>
  <si>
    <t>COMPACTACIÓN de TERRENO NATURAL al 90% de su PVSM, utilizando compactador de placa vibratoria (bailarina).</t>
  </si>
  <si>
    <t>SUB FRENTE A3</t>
  </si>
  <si>
    <t>TERMINACIÓN DE VIALIDAD DE DISTRIBUCIÓN INTERIOR A NIVEL TERRACERÍAS DE DOS CARRILES</t>
  </si>
  <si>
    <t>FRENTE 02</t>
  </si>
  <si>
    <t>PAR0012</t>
  </si>
  <si>
    <t>E23-6012B</t>
  </si>
  <si>
    <t>E13-758A</t>
  </si>
  <si>
    <t>E11-205</t>
  </si>
  <si>
    <t>E11-205D</t>
  </si>
  <si>
    <t>E03-146</t>
  </si>
  <si>
    <t>E20-530</t>
  </si>
  <si>
    <t>E20-531B</t>
  </si>
  <si>
    <t>E20-MUROPA01</t>
  </si>
  <si>
    <t>E20-5308</t>
  </si>
  <si>
    <t>PAR0016</t>
  </si>
  <si>
    <t>E16-4653</t>
  </si>
  <si>
    <t>E16-4650</t>
  </si>
  <si>
    <t>E16-4646</t>
  </si>
  <si>
    <t>E16-4655</t>
  </si>
  <si>
    <t>E16-4643</t>
  </si>
  <si>
    <t>E16-462F</t>
  </si>
  <si>
    <t>E16-4688</t>
  </si>
  <si>
    <t>E16-462A</t>
  </si>
  <si>
    <t>E16-4671</t>
  </si>
  <si>
    <t>E16-4673</t>
  </si>
  <si>
    <t>E16-4674</t>
  </si>
  <si>
    <t>E16-463A</t>
  </si>
  <si>
    <t>E16-463E</t>
  </si>
  <si>
    <t>E16-4656</t>
  </si>
  <si>
    <t>E16-4682</t>
  </si>
  <si>
    <t>E16-4684</t>
  </si>
  <si>
    <t>E16-4685</t>
  </si>
  <si>
    <t>E16-461E</t>
  </si>
  <si>
    <t>E16-463C</t>
  </si>
  <si>
    <t>E16-4706A</t>
  </si>
  <si>
    <t>E16-471</t>
  </si>
  <si>
    <t>E16-462B</t>
  </si>
  <si>
    <t>E17-0056</t>
  </si>
  <si>
    <t>E17-006</t>
  </si>
  <si>
    <t>E17-0063C</t>
  </si>
  <si>
    <t>E17-0066</t>
  </si>
  <si>
    <t>E17-0081</t>
  </si>
  <si>
    <t>E17-011B</t>
  </si>
  <si>
    <t>E17-011A</t>
  </si>
  <si>
    <t>E12-LAMB01</t>
  </si>
  <si>
    <t>E14-0901</t>
  </si>
  <si>
    <t>E14-0401</t>
  </si>
  <si>
    <t>E14-0411</t>
  </si>
  <si>
    <t>E16-4901</t>
  </si>
  <si>
    <t>E14-408C</t>
  </si>
  <si>
    <t>E21-0081</t>
  </si>
  <si>
    <t>E21-0031B</t>
  </si>
  <si>
    <t>E21-ESPE05</t>
  </si>
  <si>
    <t>E21-PALU01</t>
  </si>
  <si>
    <t>E21-PALU02</t>
  </si>
  <si>
    <t>E21-PALU03</t>
  </si>
  <si>
    <t>E21-PALU04</t>
  </si>
  <si>
    <t>E21-PALU05</t>
  </si>
  <si>
    <t>E21-PALU06</t>
  </si>
  <si>
    <t>E21-PALU07</t>
  </si>
  <si>
    <t>E20-531C</t>
  </si>
  <si>
    <t>E21-0056A</t>
  </si>
  <si>
    <t>E20-532</t>
  </si>
  <si>
    <t>E20-050A</t>
  </si>
  <si>
    <t>E20-PTAH01</t>
  </si>
  <si>
    <t>E20-LPINTRO02</t>
  </si>
  <si>
    <t>E02-001</t>
  </si>
  <si>
    <t>E01-072</t>
  </si>
  <si>
    <t>E13-087</t>
  </si>
  <si>
    <t>E16-105</t>
  </si>
  <si>
    <t>E14-168</t>
  </si>
  <si>
    <t>E15-1095</t>
  </si>
  <si>
    <t>E16-4951</t>
  </si>
  <si>
    <t>E16-463D</t>
  </si>
  <si>
    <t>E16-4711</t>
  </si>
  <si>
    <t>E18-8094</t>
  </si>
  <si>
    <t>E18-0312</t>
  </si>
  <si>
    <t>E18-3213</t>
  </si>
  <si>
    <t>E50-002</t>
  </si>
  <si>
    <t>Suministro y colocación a cualquier nivel y altura de CODO de COBRE de 90°x 1 1/2" (38 mm) cobre interior a cobre  interior figura 70790, incluye mano de obra, ranuras, fijación de la pieza donde se requiera, soldadura, pasta fundente, lija y pruebas.</t>
  </si>
  <si>
    <t>Suministro y colocación a cualquier nivel y altura de TEE COBRE a cobre a cobre interiores de 1" (25 mm) figura 711-T, incluye mano de obra, ranuras, fijación de la pieza donde se requiera, soldadura, pasta fundente, lija y pruebas.</t>
  </si>
  <si>
    <t>Suministro y colocación a cualquier nivel y altura de TEE COBRE a cobre a cobre interiores de 1 1/4" (32 mm) figura 711-T, incluye mano de obra, ranuras, fijación de la pieza donde se requiera, soldadura, pasta fundente, lija y pruebas.</t>
  </si>
  <si>
    <t>Suministro y colocación a cualquier nivel y altura de TEE COBRE a cobre a cobre interiores de 1 1/2" (38 mm) figura 711-T, incluye mano de obra, ranuras, fijación de la pieza donde se requiera, soldadura, pasta fundente, lija y pruebas.</t>
  </si>
  <si>
    <t>Suministro y colocación a cualquier nivel y altura de COPLE COBRE interior a cobre interior de 3/4" (19 mm) de diámetro figura 700 o 701, incluye mano de obra, ranuras, fijación de la pieza donde se requiera, soldadura, pasta fundente, lija y pruebas.</t>
  </si>
  <si>
    <t>Suministro y colocación a cualquier nivel y altura de TAPÓN HEMBRA de COBRE de 1/2" (13 mm) figura 717, incluye mano de obra, ranuras, fijación de la pieza donde se requiera, soldadura, pasta fundente, lija y pruebas.</t>
  </si>
  <si>
    <t>Suministro y colocación a cualquier nivel y altura de CONECTOR COBRE interior a hierro interior de 3/4" (19 mm) de diámetro figura 703, incluye mano de obra, ranuras, fijación de la pieza donde se requiera, soldadura, pasta fundente, lija y pruebas.</t>
  </si>
  <si>
    <t>Suministro y colocación a cualquier nivel y altura de CONECTOR COBRE interior a hierro interior de 1" (25 mm) de diámetro figura 703, incluye mano de obra, ranuras, fijación de la pieza donde se requiera, soldadura, pasta fundente, lija y pruebas.</t>
  </si>
  <si>
    <t>Suministro y colocación a cualquier nivel y altura de CONECTOR COBRE interior a hierro exterior de 1/2" (13 mm) de diámetro figura 704, incluye mano de obra, ranuras, fijación de la pieza donde se requiera, soldadura, pasta fundente, lija y pruebas.</t>
  </si>
  <si>
    <t>Suministro y colocación a cualquier nivel y altura de CONECTOR COBRE interior a hierro exterior de 3/4" (19 mm) de diámetro figura 704, incluye mano de obra, ranuras, fijación de la pieza donde se requiera, soldadura, pasta fundente, lija y pruebas.</t>
  </si>
  <si>
    <t>Suministro y colocación a cualquier nivel y altura de CONECTOR COBRE interior a hierro exterior de 1 1/4" (32 mm) de diámetro figura 704  , incluye mano de obra, ranuras, fijación de la pieza donde se requiera, soldadura, pasta fundente, lija y pruebas.</t>
  </si>
  <si>
    <t>Suministro y colocación a cualquier nivel y altura de CONECTOR COBRE interior a hierro exterior de 1 1/2" (38 mm) de diámetro figura 704, incluye mano de obra, ranuras, fijación de la pieza donde se requiera, soldadura, pasta fundente, lija y pruebas.</t>
  </si>
  <si>
    <t>Suministro y colocación a cualquier nivel y altura de REDUCCIÓN BUSHING de COBRE de 3/4" (19 mm) a 1/2" (13 mm) cobre exterior a cobre  interior figura 7012, incluye mano de obra, ranuras, fijación de la pieza donde se requiera, soldadura, pasta fundente, lija y pruebas.</t>
  </si>
  <si>
    <t>Suministro y colocación a cualquier nivel y altura de REDUCCIÓN BUSHING de COBRE de 1 1/4" (32 mm) a 1" (25 mm) cobre exterior a cobre  interior figura 7012, incluye mano de obra, ranuras, fijación de la pieza donde se requiera, soldadura, pasta fundente, lija y pruebas.</t>
  </si>
  <si>
    <t>Suministro y colocación a cualquier nivel y altura de REDUCCIÓN BUSHING de COBRE de 1 1/2" (38 mm) a 1 1/4" (32 mm) cobre exterior a cobre  interior figura 7012, incluye mano de obra, ranuras, fijación de la pieza donde se requiera, soldadura, pasta fundente, lija y pruebas.</t>
  </si>
  <si>
    <t>Suministro y colocación a cualquier nivel y altura de CODO PIPA 90o de COBRE de 1/2" (13 mm) cobre interior a rosca exterior figura 70739o, incluye mano de obra, ranuras, fijación de la pieza donde se requiera, soldadura, pasta fundente, lija y pruebas.</t>
  </si>
  <si>
    <t>Suministro y colocación a cualquier nivel y altura de TUERCA UNIÓN COBRE interior a cobre interior de 1" (25 mm) figura 733, incluye mano de obra, ranuras, fijación de la pieza donde se requiera, soldadura, pasta fundente, lija y pruebas.</t>
  </si>
  <si>
    <t>Suministro y colocación a cualquier nivel y altura de TUERCA UNIÓN COBRE interior a cobre interior de 1 1/4" (32 mm) figura 733 , incluye mano de obra, ranuras, fijación de la pieza donde se requiera, soldadura, pasta fundente, lija y pruebas.</t>
  </si>
  <si>
    <t>Suministro y colocación a cualquier nivel y altura de VÁLVULA de ESFERA SOLDABLE de 1 1/2" (38 mm) Figura 755, incluye mano de obra, ranuras, fijación de la pieza donde se requiera, soldadura, pasta fundente, lija y pruebas.</t>
  </si>
  <si>
    <t>Suministro y colocación a cualquier nivel y altura de FLOTADOR de POLIURETANO de 6" con varilla de latón para tinaco.</t>
  </si>
  <si>
    <t>Suministro y colocación a cualquier nivel y altura de VÁLVULA para FLOTADOR de 19 mm (3/4")  figura 04, incluye mano de obra, ranuras, fijación de la pieza donde se requiera y pruebas.</t>
  </si>
  <si>
    <t>Suministro y colocación a cualquier altura y nivel de  CODO de P.V.C. SANITARIO de 45° x 50 mm (2") de diámetro CEMENTAR, incluye mano de obra, ranuras, fijación de la pieza donde se requiera y pruebas.</t>
  </si>
  <si>
    <t>Suministro y colocación a cualquier altura y nivel de YEE SENCILLA de P.V.C. SANITARIO de 2"x2" (50x50 mm) CEMENTAR, incluye mano de obra, ranuras, fijación de la pieza donde se requiera y pruebas.</t>
  </si>
  <si>
    <t>Suministro y colocación a cualquier altura y nivel de YEE REDUCCIÓN de P.V.C. SANITARIO de 4" x 2" (100 x 50mm) CEMENTAR, incluye mano de obra, ranuras, fijación de la pieza donde se requiera y pruebas.</t>
  </si>
  <si>
    <t>Suministro y colocación a cualquier altura y nivel de ADAPTADOR GAL ESPIGA de P.V.C. SANITARIO de 4" (102mm) de diámetro  CEMENTAR, incluye mano de obra, ranuras, fijación de la pieza donde se requiera y pruebas.</t>
  </si>
  <si>
    <t>Suministro y colocación a cualquier altura y nivel de  COPLE de P.V.C. SANITARIO de 50 mm (2") de diámetro CEMENTAR, incluye mano de obra, ranuras, fijación de la pieza donde se requiera y pruebas.</t>
  </si>
  <si>
    <t>Suministro y colocación a cualquier altura y nivel de TEE SENCILLA de P.V.C. SANITARIO de 4" x 4" (100 x 100mm) CEMENTAR, incluye mano de obra, ranuras, fijación de la pieza donde se requiera y pruebas.</t>
  </si>
  <si>
    <t>Suministro y colocación a cualquier altura y nivel de TEE SENCILLA de P.V.C. SANITARIO de 2"x2" (50x50 mm) CEMENTAR, incluye mano de obra, ranuras, fijación de la pieza donde se requiera y pruebas.</t>
  </si>
  <si>
    <t>Suministro y colocación a cualquier nivel de MINGITORIO marca IDEAL STANDARD modelo NIAGARA color blanco, con entrada superior spud de 19 mm, incluye soportes, sellado con silicón antibacterial y todo lo necesario para su fijación.</t>
  </si>
  <si>
    <t>Suministro y colocación de FLUXÓMETRO RECTO BOTÓN para MINGITORIO con entrada de 1/2" y salida de 3/4" modelo 1319 marca URREA , incluye sellado de conexiones y todo lo necesario para su fijación.</t>
  </si>
  <si>
    <t>Suministro y colocación a cualquier nivel y altura de LLAVE DE NARIZ de 1/2" (13 mm) con rosca para manguera figura 19</t>
  </si>
  <si>
    <t>Suministro y colocación a cualquier nivel de EQUIPO PRESURIZADOR marca ROWA modelo PRESS 200, incluye facilitadores de conexión y todo lo necesario para su fijación.</t>
  </si>
  <si>
    <t>ALUMINIO, VIDRIOS, DOMOS Y POLICARBONATO</t>
  </si>
  <si>
    <t>Suministro y colocación a cualquier nivel de MAMPARA  para sanitarios de altura total de 1.80 m y separación de piso de 0.20 m elaborada a base de perfiles de aluminio anodizado natural  línea 2" formando marcos con refuerzo superior horizontal, y tablero melamínico PANELART de 6 mm acabado texturizado, incluye herrajes, puertas, pasadores y  sellado y todo lo necesario para su fijación.</t>
  </si>
  <si>
    <t>Suministro y colocación a cualquier nivel y altura de CANCELERÍA de ALUMINIO anodizado natural líneas 2", 3" y 1.750" en VENTANAS CORREDIZAS O CELOSÍA DE 2" y CANCELES, incluye cristal CLARO de 6 mm de espesor, chapas, herrajes, jaladeras, sellado con sellador acrílico y todo lo necesario para su fijación.</t>
  </si>
  <si>
    <t>Suministro y colocación a cualquier nivel y altura de ESPEJO de cristal flotado  natural de 6 mm de espesor de 1.00 m de largo x 1.20 m de alto, incluye  sujeción con perfil de aluminio MARCO 2" LIGERO línea baño de lujo anodizado natural.</t>
  </si>
  <si>
    <t>Suministro y colocación a cualquier nivel y altura de PUERTA tipo P-01 de 2.96 m de alto x 1.00 m de largo elaborada a base de perfiles de aluminio línea 1.750"  anodizado natural y tambor a base de DUELA LISA A 2 CARAS anodizado natural de 4.92", incluye pivote centrado o descentrado, tope para puerta, chapa marca PHILLIPS modelo 3055, contramarco con perfiles de aluminio línea 3", antepecho de 1.00 m de largo x 0.76 m de alto con cristal claro de 6 mm, sellado con silicón grado arquitectónico y todo lo necesario para su fijación.</t>
  </si>
  <si>
    <t>Suministro y colocación a cualquier nivel y altura de PUERTA tipo P-02 de 2.96 m de alto x 1.20 m de largo elaborada a base de perfiles de aluminio línea 1.750", anodizado natural y cristal CLARO de 6 mm, incluye pivote centrado o descentrado, tope para puerta, chapa marca PHILLIPS modelo 3055, contramarco con perfiles de aluminio línea 3", antepecho de 1.20 m de largo x 0.76 m de alto con cristal CLARO de 6 mm, sellado con silicón grado arquitectónico y todo lo necesario para su fijación.</t>
  </si>
  <si>
    <t>Suministro y colocación a cualquier nivel y altura de PUERTA A DOS HOJAS tipo P-04 de 2.96 m de alto x 1.67 m de largo elaborada a base de perfiles de aluminio línea 1.750"  anodizado natural y tambor a base de DUELA LISA A 2 CARAS anodizado natural de 4.92", incluye pivote centrado o descentrado, tope para puerta, chapa marca PHILLIPS modelo 3055, contramarco con perfiles de aluminio línea 3", antepecho de 1.67 m de largo x 0.76 m de alto con cristal CLARO de 6 mm, sellado con silicón grado arquitectónico y todo lo necesario para su fijación.</t>
  </si>
  <si>
    <t>Suministro y colocación a cualquier nivel y altura de PUERTA tipo P-05 de 2.80 m de alto x 1.00 m de largo elaborada a base de perfiles de aluminio línea 1.750", anodizado natural y cristal CLARO de 6 mm, incluye pivote centrado o descentrado, tope para puerta, chapa marca PHILLIPS modelo 3055, contramarco con perfiles de aluminio línea 3", antepecho de 1.00 m de largo x 0.60 m de alto con cristal CLARO de 6 mm, sellado con silicón grado arquitectónico y todo lo necesario para su fijación.</t>
  </si>
  <si>
    <t>Suministro y colocación a cualquier nivel y altura de PUERTA tipo P-06 de 2.80 m de alto x 1.20 m de largo elaborada a base de perfiles de aluminio línea 1.750", anodizado natural y cristal CLARO de 6 mm, incluye pivote centrado o descentrado, tope para puerta, chapa marca PHILLIPS modelo 3055, contramarco con perfiles de aluminio línea 3", antepecho de 1.20 m de largo x 0.60 m de alto con cristal CLARO de 6 mm, sellado con silicón grado arquitectónico y todo lo necesario para su fijación.</t>
  </si>
  <si>
    <t>Suministro y colocación a cualquier nivel y altura de PUERTA tipo P-07 de 2.96 m de alto x 0.80 m de largo elaborada a base de perfiles de aluminio línea 1.750" anodizado natural y con DUELA LISA A 2 CARAS anodizado natural de 4.92", incluye antepecho de 0.80 m de largo por 0.76 m de alto, perfil tapa bolsa lisa de 3" 27316 para sujeción de persiana,  pivote centrado o descentrado, tope para puerta, chapa marca PHILLIPS modelo 3055, contramarco con perfiles de aluminio línea 3", sellado con silicón grado arquitectónico y todo lo necesario para su fijación.</t>
  </si>
  <si>
    <t>Suministro y colocación a cualquier nivel y altura de ESCOTILLA PREFABRICADA tipo S-20 marca BILCO de 0.914 x 0.762 m (36 x 30") elaborada a base cubierta y el armazón de acero galvanizado G-90 calibre 14 (1,9 mm) con tratamiento para adherencia de pintura, incluye tubos elásticos de compuesto tecnológico con resortes de compresión completamente engrasados, morsetería zincada, sellado con cromato y todo lo necesario para su fijación.</t>
  </si>
  <si>
    <t>Suministro y colocación de ACERO de REFUERZO del No. 2 (1/4") de diámetro fy= 2,530 kg/cm2 en CIMENTACIÓN, incluye  habilitado, armado, ganchos, dobleces,  traslapes,  silletas, desperdicio, alambre recocido, fletes y acarreo.</t>
  </si>
  <si>
    <t>CIMBRA de madera empleando tarima de 1.00 x 0.50 m y obra falsa de madera de pino de 3a.,  ACABADO COMÚN en LOSA medida por superficie de contacto a cualquier altura, incluye materiales, mano de obra, habilitado, desperdicio, nivelado, plomeo, descimbra, desmoldante (no aceite quemado), chaflanes y cambio a la siguiente posición.</t>
  </si>
  <si>
    <t>Acabado PULIDO con pasta de cemento en muros de cisterna, incluye impermeabilizante integral 0.04 kg/kg de cemento gris.</t>
  </si>
  <si>
    <t>Suministro y colocación de TUBO de VENTILACIÓN de fierro galvanizado 2" (50 mm) de diámetro por 0.90 m de alto, Incluye 2 codos, 2 niples, una tee y empotrado a losa de cisterna.</t>
  </si>
  <si>
    <t>Suministro y aplicación a dos capas de IMPERMEABILIZANTE ECOLÓGICO cementoso con penetración al sustrato poroso de la cisterna a razón de 1 kg/m2 por capa , incluye preparación del producto, preparación y limpieza de la superficie con cepillo de alambre para abrir poro e integración de aditivo adherente emulsionado formulado a base de resina acrílica a la mezcla en proporción 1:3 con agua.</t>
  </si>
  <si>
    <t>Suministro y colocación de BOMBA SUMERGIBLE de 1/2 H.P. marca EVANS modelo SSX1ME050F2C-F, incluye mano de obra y pruebas.</t>
  </si>
  <si>
    <t>Suministro y colocación a cualquier nivel y altura de CODO de COBRE de 45°x1 1/4" (32 mm) cobre interior a cobre  interior figura 706-45° , incluye mano de obra, ranuras, fijación de la pieza donde se requiera, soldadura, pasta fundente, lija y pruebas.</t>
  </si>
  <si>
    <t>Suministro y colocación de CONTROL AUTOMÁTICO para bomba sumergible marca EVANS modelo SUPER,  incluye todo lo necesario para su fijación y correcto funcionamiento.</t>
  </si>
  <si>
    <t>Suministro y tendido a cualquier nivel y altura de CORDÓN FLEXIBLE USO RUDO tipo SJO de 3 x 18, temperatura máxima de operación 90o C y un tensión máxima de 300 volts, incluye cocas y desperdicios.</t>
  </si>
  <si>
    <t>Suministro y colocación a cualquier nivel  y altura de MANGA TERMOCONTRÁCTIL 12 a 6 AWG 1.20 m marca 3M</t>
  </si>
  <si>
    <t>LIMPIEZA FINAL de CISTERNA de 10 a 12 m3, incluye extracción de escombro y lavado general.</t>
  </si>
  <si>
    <t>Suministro y colocación a cualquier nivel y altura de ESCALERA MARINA de 0.80 m de ancho y peldaños a cada 0.30 m centro a centro elaborada a base de PTR de 2"x2" calibre 14, incluye soldadura, primer anticorrosivo y todo lo necesario para su fijación.</t>
  </si>
  <si>
    <t>Suministro, habilitado y colocación de CANALÓN para desalojo de agua pluvial de 0.90 m de desarrollo, elaborado a base de lámina pintro calibre 24, Incluye  forjado de lamina, ranura sobre muro de mampostería para empotre de contrarremate, calafateo con sellador de poliuretano de secado rápido,  perforaciones en canalón para colocación de coladeras, casquillos y todo lo necesario para su fijación.</t>
  </si>
  <si>
    <t>Suministro y colocación de MURO de TABLACEMENTO 13-63-13 en cualquier nivel y altura con canal de amarre de lámina  galvanizada calibre 22 de 63.5 mm, bastidor a base de postes  metálicos galvanizados calibre 20 de 63.5 mm a cada 40.6 cm, 2 placas de tablacemento de 13 mm, cinta de refuerzo de 4", Basecoat y  tornillería autorroscante de 26.4 mm, incluye desperdicios.</t>
  </si>
  <si>
    <t>Suministro y colocación a cualquier nivel y altura de PUERTA A DOS HOJAS tipo P-03 de 2.96 m de alto x 1.80 m de largo elaborada a base de perfiles de aluminio línea 1.750"  anodizado natural y tambor a base de DUELA LISA A 2 CARAS anodizado natural de 4.92", incluye pivote centrado o descentrado, tope para puerta, chapa marca PHILLIPS modelo 3055, contramarco con perfiles de aluminio línea 3", antepecho de 1.80 m de largo x 0.76 m de alto con cristal CLARO de 6 mm, sellado con silicón grado arquitectónico y todo lo necesario para su fijación.</t>
  </si>
  <si>
    <t>CONSTRUCCIÓN de MESA de 0.60 m de ancho y 10 cm de espesor, elaborada a base de concreto f'c= 200 kg/cm2  y armada con varilla del No. 3 (3/8") a cada 20 cm ambos sentidos, incluye faldón de concreto de 10 cm de espesor x 30 cm de alto, cimbra común, elaboración, acarreo, colado y curado de concreto, vano para LAVABOS TIPO OVALYN o TARJA, pasos para  instalaciones y descimbrado.</t>
  </si>
  <si>
    <t>Suministro y colocación de LAMBRÍN para FALDONES y RECUBRIMIENTOS de TABLAROCA 13-63 a cualquier nivel y altura sujeto a bastidor perfiles de acero estructural existente, 1 placa de tablaroca de 13 mm, desperdicios, boquillas, tornillería autorroscante de 26.4 mm y calafateado con perfacinta, pasta redimix.</t>
  </si>
  <si>
    <t>Suministro, habilitado y montaje de ESTRUCTURA METÁLICA a cualquier nivel y altura elaborada a base de perfiles de acero estructural de NORMA ASTM, incluye planos de taller,  trazo, nivelación y plomeo de estructura, tuercas alta resistencia grado estructural, riostras, contraflambeos, roscas, cortes, ajustes, absolutamente todos los elementos necesarios para conexión,  placas de conexión, ángulos de apoyo, anclas, placas base, soldadura, descalibre, desperdicios, maniobras con grúa y una mano de primario anticorrosivo aplicado en taller.</t>
  </si>
  <si>
    <t>Suministro y tendido de TUBO de COBRE tipo "M" de 38 mm (1 1/2") a cualquier nivel y altura, incluye mano de obra, ranuras, fijación de tubo y colganteo a losa con abrazadera tipo pera donde se requiera y pruebas.</t>
  </si>
  <si>
    <t>CIUDAD HIDALGO</t>
  </si>
  <si>
    <t>ESTRUCTURA METÁLICA</t>
  </si>
  <si>
    <t xml:space="preserve"> INSTALACIÓN HIDRÁULICA</t>
  </si>
  <si>
    <t>INSTALACIÓN SANITARIA</t>
  </si>
  <si>
    <t>Suministro e instalación de lámina PINTRO BLANCA TR-101/CM101 calibre 22, incluye trazo, cortes, dobleces, desperdicios, fijación con tornillo de 1/4" x 1"  punta de broca y arandela de neopreno a cada 40 cm  en sentido longitudinal y sellado con sellador de poliuretano.</t>
  </si>
  <si>
    <t xml:space="preserve"> CISTERNA</t>
  </si>
  <si>
    <t>PAR0024</t>
  </si>
  <si>
    <t>E02-006</t>
  </si>
  <si>
    <t>E11-3021</t>
  </si>
  <si>
    <t>E10-018C</t>
  </si>
  <si>
    <t>E05-02131</t>
  </si>
  <si>
    <t>PAR0025</t>
  </si>
  <si>
    <t>E12-055A</t>
  </si>
  <si>
    <t>PAR0026</t>
  </si>
  <si>
    <t>Suministro y colocación de  ACERO de REFUERZO del No. 6 (3/4") de diámetro fy= 4,200 kg/cm2 en CIMENTACIÓN, incluye  habilitado, armado, ganchos, dobleces,  traslapes,  silletas, desperdicio, alambre recocido, fletes y acarreo.</t>
  </si>
  <si>
    <t>CADENA o CASTILLO de concreto f´c=200 kg/cm2 de 20 x 30 cm armado con 4 varillas del No. 3 (3/8") y estribos del No. 2 (1/4") a cada 20 cm a cualquier altura o nivel, incluye cimbra común, cruces de varilla y fabricación, vaciado, acarreo y picado de concreto.</t>
  </si>
  <si>
    <t>Relleno y compactación con pisón mecánico (bailarina) en capas de  20 cm  utilizando  BASE MEZCLADA en proporción 70:30, incluye traspaleo, extendido y acarreo a una distancia de 20.00 m. (Medido compacto).</t>
  </si>
  <si>
    <t>PISO de CONCRETO armado  f'c= 200 kg/cm2  de 12 cm  de espesor, armado con malla electrosoldada 66-66, acabado PULIDO rayado y/o escobillado con cemento gris y juntas frías a hueso acabadas con volteador, incluye cimbra común en fronteras, nivelación, compactación y fabricación, acarreo, vaciado y extendido de concreto.</t>
  </si>
  <si>
    <t>ENRASE con tabicón de concreto 8x12x26 cm de 26 cm de espesor, asentado con mortero cemento-arena 1:4.</t>
  </si>
  <si>
    <t>SUBFRENTE B2</t>
  </si>
  <si>
    <t xml:space="preserve">OBRA EXTERIOR </t>
  </si>
  <si>
    <t>Suministro y aplicación a cualquier distancia de RIEGO DE IMPREGNACIÓN a razón de 1.5 lt/m2 con emulsión catiónica de ROMPIMIENTO RÁPIDO ECR-60, incluye poreo con arena negra volcánica.</t>
  </si>
  <si>
    <t>Suministro y aplicación a cualquier distancia de RIEGO DE SELLO con emulsión asfáltica catiónica de ROMPIMIENTO RÁPIDO ECR-60 a razón de 1.5 lt/m2 con 0.01 m3/m2 de gravilla.</t>
  </si>
  <si>
    <t>Suministro y aplicación a cualquier distancia de RIEGO DE LIGA con emulsión asfáltica catiónica de ROMPIMIENTO RÁPIDO ECR-60 a razón de 1.5 lt/m2.</t>
  </si>
  <si>
    <t>Suministro y colocación a cualquier nivel y altura de CONTACTOR de  2 x 20 Amperes con bobina de 220 volts, en caja  NEMA 3R, incluye todo lo necesario para su correcta fijación.</t>
  </si>
  <si>
    <t>VIII.- Espacios de usos múltiples</t>
  </si>
  <si>
    <t>Suministro y colocación a cualquier nivel y altura de FLOTADOR de POLIURETANO de 8" con varilla de latón de para tinaco.</t>
  </si>
  <si>
    <t>1.- LOS PRECIOS UNITARIOS DEBERÁN CONTEMPLAR LA ZONA ECONÓMICA EN ADQUISICIÓN DE MATERIALES, MANO DE OBRA; ASÍ MISMO, LAS CONDICIONES DE LOS LUGARES DE ACCESO PARA EL ABASTECIMIENTO DE LOS MISMOS.</t>
  </si>
  <si>
    <t>4.-TODOS LOS CONCEPTOS DE APLANADOS INCLUYEN LAS BOQUILLAS EN VENTANAS,  PUERTAS, CUALQUIER VANO QUE SE HAYA VERIFICADO EN LA VISITA DE INSPECCIÓN  FÍSICA DE LA OBRA.</t>
  </si>
  <si>
    <t>5.-LAS INSTALACIONES ELÉCTRICAS E HIDRÁULICAS  INCLUIDAS  EN EL PRESENTE CATÁLOGO INCLUYEN: LAS PRUEBAS NECESARIAS Y PARA FINES DE PAGO  SE CONSIDERA A LÍNEA DE PROYECTO.</t>
  </si>
  <si>
    <t>6.- EL CONTRATISTA DEBERÁ CONTRATAR AL LABORATORIO AUTORIZADO QUE CONSIDERE CONVENIENTE Y EMITIRÁ  LOS REPORTES DE CONTROL CORRESPONDIENTES.</t>
  </si>
  <si>
    <t>7.- LOS MATERIALES Y LOS PROCEDIMIENTOS CONSTRUCTIVOS UTILIZADOS PARA LA REALIZACIÓN DE LOS CONCEPTOS  QUE INTEGRAN ESTA OBRA, SERÁN LOS INDICADOS EN LAS NORMAS  Y REGLAMENTO DE CONSTRUCCIÓN DEL GOBIERNO DEL DISTRITO FEDERAL.</t>
  </si>
  <si>
    <t>8.- CUALQUIER SIMILAR A LOS PRODUCTOS O SERVICIOS AQUÍ SEÑALADOS DEBERÁN CUMPLIR  INDISCUTIBLEMENTE CON LA MISMA CALIDAD Y GARANTÍA DE ÉSTOS.</t>
  </si>
  <si>
    <t>9.- EL INSTITUTO NACIONAL DE INFRAESTRUCTURA FÍSICA EDUCATIVA, SE RESERVA EL DERECHO DE VARIAR LAS CANTIDADES DE OBRAS POR EJECUTAR  Y LAS CANTIDADES DE OBRA QUE CONTIENE ESTE CATÁLOGO.</t>
  </si>
  <si>
    <t>INSTITUTO DE LA INFRAESTRUCTURA FÍSICA EDUCATIVA DEL ESTADO DE MICHOACÁN DE OCAMPO</t>
  </si>
  <si>
    <t>Elaboró</t>
  </si>
  <si>
    <t>MICHOACÁN</t>
  </si>
  <si>
    <t>TRAZO y NIVELACIÓN de OBRAS EXTERIORES, considerando: plazas, andadores, arriates y jardinería incluye equipo de topografía y materiales para señalamiento.</t>
  </si>
  <si>
    <t>Suministro y aplicación a cualquier altura y nivel de PINTURA DE ESMALTE ALQUIDÁLICO ANTICORROSIVO a dos manos trabajo terminado con pistola y compresor sobre perfiles de ESTRUCTURA METÁLICA, incluye preparación y lijado de la superficie, solvente y todo lo necesario para protección y limpieza del área de trabajo.</t>
  </si>
  <si>
    <t>16MSU0014T</t>
  </si>
  <si>
    <t>MORELIA / CD. HIDALGO</t>
  </si>
  <si>
    <t>U.M.S.N.H. / JARDÍN BOTÁNICO "MELCHOR OCAMPO" / CAMPUS BICENTENARIO "MIGUEL HIDALGO"</t>
  </si>
  <si>
    <t>m</t>
  </si>
  <si>
    <t>Suministro y RELLENO de material inerte para SUB-BASE compactado al 95% de su PVSM con equipo mecánico en capas de 20 cm de espesor, incluye acarreo dentro de la obra, agua, papeos y extendido. Mezcla al 100% a base de material pétreo clasificado de 1 1/2" a finos y tepetate en proporción 80:20. (Medido compacto).</t>
  </si>
  <si>
    <t>Suministro y RELLENO de material inerte para BASE HIDRÁULICA compactado al 95% de su PVSM con equipo mecánico en capas de 20 cm de espesor, incluye acarreo dentro de la obra, agua, papeos y extendido. Mezcla al 100% a base de material pétreo clasificado de 1 1/2" a finos y tepetate en proporción 80:20. (Medido compacto)</t>
  </si>
  <si>
    <t>E22-PINTVI01</t>
  </si>
  <si>
    <t>Suministro y aplicación a dos manos de PINTURA 100% ACRÍLICA mate para interiores o exteriores (5 años), trabajo terminado sobre muros, columnas y plafones, a cualquier altura y nivel, incluye sellador reforzado, rebabeo, resanes, limpieza de la superficie, boquillas y el equipo necesario.</t>
  </si>
  <si>
    <t>Suministro y colocación de FALSO PLAFÓN LISO de TABLAROCA tipo ANTI-MOHO (RESISTENTE AL AGUA) con suspensión oculta a cualquier altura y nivel, colganteado del lecho bajo de la losa con anclaje HILTI y alambre galvanizado calibre 14, incluye canal listón, ángulo de amarre, canaleta de carga y acabado en las uniones con perfacinta y redimix.</t>
  </si>
  <si>
    <t>CONCRETO HECHO EN OBRA f'c= 250 kg/cm2 RESISTENCIA RÁPIDA, tamaño máximo del agregado 19 mm (3/4"), revenimiento de 12 a 14 cm en ESTRUCTURA a cualquier nivel y altura, incluye materiales, mano de obra, elaboración, acarreo, vaciado y vibrado de concreto, membrana de curado emulsionada, acelerante 24 ml/kg, emulsión acuosa de copolimeros como adhesivo en juntas frías entre concreto viejo y nuevo, equipo, herramienta necesaria y desperdicio.</t>
  </si>
  <si>
    <t>Suministro y colocación a cualquier nivel y altura de LAMBRÍN de PISO CERÁMICO de 40 X 40 cm marca INTERCERAMIC calidad PRIMERA PEI III, modelo RECINTO color según muestra  aprobada, asentado con  pegazulejo  y  junteado  con lechada de cemento blanco, incluye remates, emboquillados, cortes y desperdicio.</t>
  </si>
  <si>
    <t>Suministro y colocación  a cualquier nivel de LAVABO de SOBRECUBIERTA modelo CADET UNIVERSAL marca AMERICAN STANDARD color blanco, incluye cespool de pared cromado marca URREA, Llave economizadora modelo TV-122 marca HELVEX y todo lo necesario para su fijación.</t>
  </si>
  <si>
    <t>Suministro y colocación de CORTINA METÁLICA comercial de 4.55 x 3.00 m con lámina cal. 18, con guías y ángulos de fijación de 1 1/2" x 1 1/2". Incluye mecanismo de retorno y elevación mecánica (cadena), primario anticorrosivo, soldadura y dos manos de pintura esmalte alquidálica.</t>
  </si>
  <si>
    <t>Suministro y colocación a cualquier nivel de PUERTA de HERRERÍA A DOS HOJAS de 2.07 m de ancho por 2.15 m de alto elaborada a base de bastidor con perfil tubular cuadrado No. 107 C-150 de 38 x 38 mm calibre 18, 18 y cubierta por ambas caras de lámina negra lisa calibre 22, rolado de boquillas y relleno de poliestireno expandido, fijada con taquete expansivo de 3/8", MIRILLA con cristal claro de 6 mm de espesor de 0.96 x 0.26 m, elaborada con marco para mirilla con perfil 150, solera de 1/2" x 1/16", vagueta de aluminio de 1/2" y tope de PVC, incluye 4 bisagras (pivote) de tubo de 1/2",  marco con perfil tubular M-300, chambrana con canal U de 10" (22.76 kg/m), nivelación, plomeo, cortes, soldadura, desperdicios,  cerradura marca TOVER LÍNEA S1 modelo 2F-35, pasador de maroma, jaladera al interior y exterior de 30 cm de longitud con tubo de 3/4", base de primario de CROMATO DE ZINC aplicado en taller y pintura tipo esmalte alquidálico  de secado ULTRARÁPIDO II marca DUPONT en color ALUMINIO MEDIO  aplicado con pistola y todo lo necesario para su fijación.</t>
  </si>
  <si>
    <t>Suministro y colocación de TAPA METÁLICA de 60 x 60 cm para registro de cisterna elaborada a base de ángulo de 1 1/2" x 1/8" en marco, ángulo de 1" x 1/8" en contramarco y lamina negra calibre 18 en cubierta,  incluye todo lo necesario para su fijación.</t>
  </si>
  <si>
    <t>TRAZO y NIVELACIÓN de terreno con TRANSITO y nivel. (área de edificios)</t>
  </si>
  <si>
    <t>RELLENO y ACOMODO con pisón mecánico (bailarina) en capas de 20 cm utilizando  material de banco (FILTRO), incluye agua,  traspaleo, extendido y acarreo a una distancia de 20.00 m. (Medido compacto)</t>
  </si>
  <si>
    <t>2.- TODOS LOS CONCEPTOS INCLUIDOS EN EL PRESENTE CATÁLOGO SON, POR UNIDAD DE CONCEPTO DE TRABAJO TERMINADO (U.C.T.T.), POR LO QUE DEBEN DE INCLUIR: SUMINISTRO DE MATERIALES, MANO DE OBRA, COLOCACIONES, HERRAMIENTA, EQUIPO, CARGA, DESCARGA, ACARREOS Y TODO LO NECESARIO PARA LA EJECUCIÓN DEL CONCEPTO.</t>
  </si>
  <si>
    <t>Suministro e instalación a cualquier nivel y altura de PANEL METÁLICO de 1.5" para cubiertas tipo sándwich inyectado en línea continua con poliuretano expandido de alta densidad (40 Kg/m3) y ambas caras en lámina de acero galvanizada prepintada, Incluye tapajuntas, tapagoteros, cortes, traslapes, desperdicios, mano de obra, pijas autotaladrantes con arandelas plásticas, sellador de poliuretano de secado rápido, sellado permanente flexible en espuma expuesta a la humedad, remates y todo lo necesario para su fijación.</t>
  </si>
  <si>
    <t>Suministro e instalación de forma vertical EN UNA SOLA PIEZA  a cualquier nivel y altura de PANEL METÁLICO PARA MUROS DE FACHADAS de 1.5" de espesor tipo sándwich inyectado en línea continua con poliuretano expandido de alta densidad (40 kg/m3) y ambas caras en lámina de acero galvanizada prepintada, marca METECNO tipo SUPERWALL, incluye nivelación, plomeo, trazo, cortes, traslapes, desperdicios, mano de obra, pijas autotaladrantes, moldura "U" de piso y techo, moldura remate especial, moldura remate inferior goterón especial, moldura esquinero externo, moldura esquinero interno, sello butílico, sellador de poliuretano de secado rápido, sellado permanente flexible tipo LASTOFLEX en espuma expuesta a la humedad, remates y todo lo necesario para su fijación.</t>
  </si>
  <si>
    <t>Número de licitación interna y COMPRANET: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</si>
</sst>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21" x14ac:knownFonts="1">
    <font>
      <sz val="11"/>
      <color theme="1"/>
      <name val="Calibri"/>
      <family val="2"/>
      <scheme val="minor"/>
    </font>
    <font>
      <sz val="10"/>
      <name val="Arial"/>
      <family val="2"/>
    </font>
    <font>
      <b/>
      <sz val="10"/>
      <name val="Arial"/>
      <family val="2"/>
    </font>
    <font>
      <b/>
      <sz val="14"/>
      <name val="Arial"/>
      <family val="2"/>
    </font>
    <font>
      <b/>
      <sz val="11"/>
      <name val="Arial"/>
      <family val="2"/>
    </font>
    <font>
      <b/>
      <u/>
      <sz val="14"/>
      <name val="Arial"/>
      <family val="2"/>
    </font>
    <font>
      <b/>
      <sz val="12"/>
      <name val="Arial"/>
      <family val="2"/>
    </font>
    <font>
      <b/>
      <sz val="9"/>
      <name val="Arial"/>
      <family val="2"/>
    </font>
    <font>
      <sz val="9"/>
      <name val="Arial"/>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
      <sz val="14"/>
      <name val="Arial"/>
      <family val="2"/>
    </font>
    <font>
      <b/>
      <i/>
      <sz val="9"/>
      <color theme="0" tint="-0.34998626667073579"/>
      <name val="Arial"/>
      <family val="2"/>
    </font>
    <font>
      <sz val="11"/>
      <color theme="1"/>
      <name val="Calibri"/>
      <family val="2"/>
      <scheme val="minor"/>
    </font>
    <font>
      <sz val="12"/>
      <name val="Arial"/>
      <family val="2"/>
    </font>
    <font>
      <b/>
      <sz val="11"/>
      <color theme="1"/>
      <name val="Calibri"/>
      <family val="2"/>
      <scheme val="minor"/>
    </font>
    <font>
      <b/>
      <sz val="12"/>
      <color theme="1"/>
      <name val="Calibri"/>
      <family val="2"/>
      <scheme val="minor"/>
    </font>
    <font>
      <sz val="12"/>
      <color theme="1"/>
      <name val="Calibri"/>
      <family val="2"/>
      <scheme val="minor"/>
    </font>
  </fonts>
  <fills count="1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s>
  <cellStyleXfs count="3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1"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164"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applyNumberForma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75">
    <xf numFmtId="0" fontId="0" fillId="0" borderId="0" xfId="0"/>
    <xf numFmtId="0" fontId="1" fillId="0" borderId="0" xfId="25" applyFont="1" applyAlignment="1">
      <alignment vertical="center"/>
    </xf>
    <xf numFmtId="0" fontId="2" fillId="0" borderId="0" xfId="25" applyFont="1" applyAlignment="1">
      <alignment horizontal="center" vertical="center"/>
    </xf>
    <xf numFmtId="0" fontId="2" fillId="13" borderId="1" xfId="25" applyFont="1" applyFill="1" applyBorder="1" applyAlignment="1">
      <alignment vertical="center"/>
    </xf>
    <xf numFmtId="0" fontId="1" fillId="13" borderId="2" xfId="25" applyFont="1" applyFill="1" applyBorder="1" applyAlignment="1">
      <alignment vertical="center"/>
    </xf>
    <xf numFmtId="0" fontId="2" fillId="13" borderId="2" xfId="25" applyFont="1" applyFill="1" applyBorder="1" applyAlignment="1">
      <alignment horizontal="center" vertical="center"/>
    </xf>
    <xf numFmtId="0" fontId="1" fillId="0" borderId="0" xfId="25" applyFont="1" applyFill="1" applyBorder="1" applyAlignment="1">
      <alignment vertical="center"/>
    </xf>
    <xf numFmtId="0" fontId="2" fillId="0" borderId="0" xfId="25" applyFont="1" applyFill="1" applyBorder="1" applyAlignment="1">
      <alignment horizontal="center" vertical="center"/>
    </xf>
    <xf numFmtId="0" fontId="1" fillId="0" borderId="0" xfId="25" applyFont="1" applyBorder="1" applyAlignment="1">
      <alignment vertical="center"/>
    </xf>
    <xf numFmtId="0" fontId="5" fillId="0" borderId="4" xfId="25" applyFont="1" applyBorder="1" applyAlignment="1">
      <alignment horizontal="centerContinuous" vertical="top" wrapText="1"/>
    </xf>
    <xf numFmtId="0" fontId="1" fillId="13" borderId="2" xfId="25" applyFont="1" applyFill="1" applyBorder="1" applyAlignment="1">
      <alignment horizontal="center" vertical="center"/>
    </xf>
    <xf numFmtId="0" fontId="1" fillId="13" borderId="8" xfId="25" applyFont="1" applyFill="1" applyBorder="1" applyAlignment="1">
      <alignment vertical="center"/>
    </xf>
    <xf numFmtId="0" fontId="6" fillId="0" borderId="1" xfId="25" applyFont="1" applyFill="1" applyBorder="1" applyAlignment="1">
      <alignment horizontal="centerContinuous" vertical="top" wrapText="1"/>
    </xf>
    <xf numFmtId="0" fontId="6" fillId="13" borderId="9" xfId="25" applyFont="1" applyFill="1" applyBorder="1" applyAlignment="1">
      <alignment vertical="top" wrapText="1"/>
    </xf>
    <xf numFmtId="0" fontId="6" fillId="13" borderId="10" xfId="25" applyFont="1" applyFill="1" applyBorder="1" applyAlignment="1">
      <alignment vertical="top" wrapText="1"/>
    </xf>
    <xf numFmtId="0" fontId="6" fillId="0" borderId="0" xfId="25" applyFont="1" applyFill="1" applyBorder="1" applyAlignment="1">
      <alignment vertical="center" wrapText="1"/>
    </xf>
    <xf numFmtId="0" fontId="6" fillId="0" borderId="11" xfId="25" applyFont="1" applyFill="1" applyBorder="1" applyAlignment="1">
      <alignment vertical="center" wrapText="1"/>
    </xf>
    <xf numFmtId="0" fontId="6" fillId="0" borderId="3" xfId="25" applyFont="1" applyFill="1" applyBorder="1" applyAlignment="1">
      <alignment horizontal="center" vertical="center" wrapText="1"/>
    </xf>
    <xf numFmtId="0" fontId="1" fillId="0" borderId="3" xfId="25" applyFont="1" applyBorder="1"/>
    <xf numFmtId="0" fontId="2" fillId="0" borderId="3" xfId="25" applyFont="1" applyBorder="1" applyAlignment="1">
      <alignment horizontal="center" vertical="center"/>
    </xf>
    <xf numFmtId="0" fontId="2" fillId="0" borderId="3" xfId="25" quotePrefix="1" applyFont="1" applyBorder="1" applyAlignment="1">
      <alignment horizontal="center" vertical="center"/>
    </xf>
    <xf numFmtId="44" fontId="3" fillId="0" borderId="12" xfId="24" applyFont="1" applyBorder="1" applyAlignment="1">
      <alignment vertical="center" wrapText="1"/>
    </xf>
    <xf numFmtId="44" fontId="1" fillId="0" borderId="0" xfId="25" applyNumberFormat="1" applyFont="1" applyAlignment="1">
      <alignment vertical="center"/>
    </xf>
    <xf numFmtId="0" fontId="6" fillId="0" borderId="0" xfId="25" applyFont="1" applyFill="1" applyBorder="1" applyAlignment="1">
      <alignment horizontal="center" vertical="center" wrapText="1"/>
    </xf>
    <xf numFmtId="0" fontId="1" fillId="0" borderId="0" xfId="25" applyFont="1" applyBorder="1"/>
    <xf numFmtId="0" fontId="2" fillId="0" borderId="0" xfId="25" applyFont="1" applyBorder="1" applyAlignment="1">
      <alignment horizontal="center" vertical="center"/>
    </xf>
    <xf numFmtId="0" fontId="1" fillId="0" borderId="0" xfId="25" applyFont="1" applyBorder="1" applyAlignment="1">
      <alignment vertical="center" wrapText="1"/>
    </xf>
    <xf numFmtId="0" fontId="2" fillId="13" borderId="0" xfId="25" applyFont="1" applyFill="1" applyBorder="1" applyAlignment="1">
      <alignment horizontal="centerContinuous" vertical="center"/>
    </xf>
    <xf numFmtId="0" fontId="2" fillId="0" borderId="0" xfId="25" quotePrefix="1" applyFont="1" applyBorder="1" applyAlignment="1">
      <alignment horizontal="center" vertical="center"/>
    </xf>
    <xf numFmtId="44" fontId="14" fillId="0" borderId="0" xfId="24" applyFont="1" applyBorder="1" applyAlignment="1">
      <alignment vertical="center" wrapText="1"/>
    </xf>
    <xf numFmtId="0" fontId="1" fillId="0" borderId="0" xfId="25" applyFont="1" applyBorder="1" applyAlignment="1">
      <alignment horizontal="center" vertical="center"/>
    </xf>
    <xf numFmtId="44" fontId="3" fillId="0" borderId="0" xfId="24" applyFont="1" applyFill="1" applyBorder="1" applyAlignment="1">
      <alignment vertical="center" wrapText="1"/>
    </xf>
    <xf numFmtId="0" fontId="1" fillId="0" borderId="0" xfId="25" applyFont="1" applyAlignment="1"/>
    <xf numFmtId="0" fontId="1" fillId="0" borderId="0" xfId="25" applyFont="1" applyAlignment="1">
      <alignment horizontal="center"/>
    </xf>
    <xf numFmtId="0" fontId="1" fillId="0" borderId="0" xfId="25" applyFont="1" applyAlignment="1">
      <alignment vertical="top" wrapText="1"/>
    </xf>
    <xf numFmtId="0" fontId="1" fillId="0" borderId="0" xfId="25" applyFont="1" applyBorder="1" applyAlignment="1"/>
    <xf numFmtId="0" fontId="1" fillId="0" borderId="0" xfId="25" applyFont="1" applyBorder="1" applyAlignment="1">
      <alignment horizontal="center"/>
    </xf>
    <xf numFmtId="0" fontId="7" fillId="0" borderId="0" xfId="25" applyFont="1" applyBorder="1" applyAlignment="1">
      <alignment vertical="top" wrapText="1"/>
    </xf>
    <xf numFmtId="0" fontId="1" fillId="0" borderId="0" xfId="25" applyFont="1"/>
    <xf numFmtId="0" fontId="8" fillId="0" borderId="0" xfId="25" applyFont="1" applyBorder="1" applyAlignment="1">
      <alignment horizontal="center" vertical="top" wrapText="1"/>
    </xf>
    <xf numFmtId="0" fontId="7" fillId="0" borderId="0" xfId="25" applyFont="1" applyBorder="1" applyAlignment="1">
      <alignment horizontal="center" vertical="top"/>
    </xf>
    <xf numFmtId="0" fontId="7" fillId="0" borderId="0" xfId="25" applyFont="1" applyBorder="1" applyAlignment="1">
      <alignment horizontal="centerContinuous" vertical="top" wrapText="1"/>
    </xf>
    <xf numFmtId="0" fontId="8" fillId="0" borderId="0" xfId="25" applyFont="1" applyAlignment="1">
      <alignment vertical="center"/>
    </xf>
    <xf numFmtId="0" fontId="8" fillId="0" borderId="0" xfId="25" applyFont="1" applyAlignment="1">
      <alignment horizontal="center" vertical="top"/>
    </xf>
    <xf numFmtId="0" fontId="8" fillId="0" borderId="0" xfId="25" applyFont="1" applyAlignment="1">
      <alignment horizontal="left" vertical="top"/>
    </xf>
    <xf numFmtId="0" fontId="1" fillId="0" borderId="0" xfId="25" applyFont="1" applyAlignment="1">
      <alignment horizontal="center" vertical="center"/>
    </xf>
    <xf numFmtId="0" fontId="4" fillId="0" borderId="2" xfId="25" applyFont="1" applyFill="1" applyBorder="1" applyAlignment="1">
      <alignment horizontal="center" vertical="center" wrapText="1"/>
    </xf>
    <xf numFmtId="0" fontId="15" fillId="0" borderId="0" xfId="25" applyFont="1" applyBorder="1" applyAlignment="1">
      <alignment horizontal="centerContinuous" vertical="top" wrapText="1"/>
    </xf>
    <xf numFmtId="0" fontId="8" fillId="0" borderId="0" xfId="25" quotePrefix="1" applyFont="1" applyBorder="1" applyAlignment="1">
      <alignment horizontal="centerContinuous" vertical="top" wrapText="1"/>
    </xf>
    <xf numFmtId="0" fontId="1" fillId="0" borderId="0" xfId="25" applyFont="1" applyAlignment="1">
      <alignment vertical="center" wrapText="1"/>
    </xf>
    <xf numFmtId="0" fontId="2" fillId="0" borderId="0" xfId="25" applyFont="1" applyAlignment="1">
      <alignment vertical="center" wrapText="1"/>
    </xf>
    <xf numFmtId="0" fontId="2" fillId="0" borderId="0" xfId="25" applyFont="1" applyAlignment="1">
      <alignment vertical="center"/>
    </xf>
    <xf numFmtId="0" fontId="6" fillId="14" borderId="12" xfId="25" applyFont="1" applyFill="1" applyBorder="1" applyAlignment="1">
      <alignment horizontal="centerContinuous" vertical="center" wrapText="1"/>
    </xf>
    <xf numFmtId="0" fontId="6" fillId="13" borderId="3" xfId="25" applyFont="1" applyFill="1" applyBorder="1" applyAlignment="1">
      <alignment vertical="top" wrapText="1"/>
    </xf>
    <xf numFmtId="0" fontId="6" fillId="13" borderId="25" xfId="25" applyFont="1" applyFill="1" applyBorder="1" applyAlignment="1">
      <alignment vertical="top" wrapText="1"/>
    </xf>
    <xf numFmtId="0" fontId="17" fillId="14" borderId="12" xfId="25" applyFont="1" applyFill="1" applyBorder="1" applyAlignment="1">
      <alignment horizontal="centerContinuous" vertical="top" wrapText="1"/>
    </xf>
    <xf numFmtId="0" fontId="1" fillId="0" borderId="0" xfId="25" applyFont="1" applyFill="1" applyAlignment="1">
      <alignment horizontal="center" vertical="center" wrapText="1"/>
    </xf>
    <xf numFmtId="0" fontId="17" fillId="14" borderId="12" xfId="25" applyFont="1" applyFill="1" applyBorder="1" applyAlignment="1">
      <alignment horizontal="center" vertical="top" wrapText="1"/>
    </xf>
    <xf numFmtId="0" fontId="7" fillId="0" borderId="0" xfId="25" applyFont="1" applyBorder="1" applyAlignment="1">
      <alignment horizontal="center" vertical="top" wrapText="1"/>
    </xf>
    <xf numFmtId="44" fontId="1" fillId="0" borderId="0" xfId="25" applyNumberFormat="1" applyFont="1" applyBorder="1" applyAlignment="1">
      <alignment vertical="center"/>
    </xf>
    <xf numFmtId="0" fontId="1" fillId="0" borderId="0" xfId="25" applyFont="1" applyFill="1" applyAlignment="1">
      <alignment vertical="center"/>
    </xf>
    <xf numFmtId="44" fontId="3" fillId="0" borderId="12" xfId="25" quotePrefix="1" applyNumberFormat="1" applyFont="1" applyFill="1" applyBorder="1" applyAlignment="1">
      <alignment horizontal="center" vertical="center" wrapText="1"/>
    </xf>
    <xf numFmtId="2" fontId="6" fillId="14" borderId="12" xfId="25" applyNumberFormat="1" applyFont="1" applyFill="1" applyBorder="1" applyAlignment="1">
      <alignment horizontal="center" vertical="center" wrapText="1"/>
    </xf>
    <xf numFmtId="44" fontId="6" fillId="14" borderId="12" xfId="28" applyFont="1" applyFill="1" applyBorder="1" applyAlignment="1">
      <alignment horizontal="centerContinuous" vertical="center" wrapText="1"/>
    </xf>
    <xf numFmtId="44" fontId="6" fillId="14" borderId="12" xfId="28" applyFont="1" applyFill="1" applyBorder="1" applyAlignment="1">
      <alignment horizontal="center" vertical="center" wrapText="1"/>
    </xf>
    <xf numFmtId="0" fontId="17" fillId="0" borderId="12" xfId="0" applyFont="1" applyBorder="1" applyAlignment="1">
      <alignment horizontal="center" vertical="top"/>
    </xf>
    <xf numFmtId="0" fontId="6" fillId="14" borderId="12" xfId="25" applyFont="1" applyFill="1" applyBorder="1" applyAlignment="1">
      <alignment horizontal="center" vertical="center" wrapText="1"/>
    </xf>
    <xf numFmtId="0" fontId="6" fillId="14" borderId="9" xfId="25" applyFont="1" applyFill="1" applyBorder="1" applyAlignment="1">
      <alignment horizontal="left" vertical="top" wrapText="1"/>
    </xf>
    <xf numFmtId="0" fontId="6" fillId="14" borderId="12" xfId="25" applyFont="1" applyFill="1" applyBorder="1" applyAlignment="1">
      <alignment horizontal="left" vertical="top" wrapText="1"/>
    </xf>
    <xf numFmtId="0" fontId="6" fillId="14" borderId="12" xfId="25" applyFont="1" applyFill="1" applyBorder="1" applyAlignment="1">
      <alignment horizontal="centerContinuous" vertical="top" wrapText="1"/>
    </xf>
    <xf numFmtId="0" fontId="6" fillId="14" borderId="1" xfId="25" applyFont="1" applyFill="1" applyBorder="1" applyAlignment="1">
      <alignment vertical="top" wrapText="1"/>
    </xf>
    <xf numFmtId="2" fontId="6" fillId="14" borderId="1" xfId="25" applyNumberFormat="1" applyFont="1" applyFill="1" applyBorder="1" applyAlignment="1">
      <alignment horizontal="center" vertical="center" wrapText="1"/>
    </xf>
    <xf numFmtId="0" fontId="6" fillId="14" borderId="1" xfId="25" applyFont="1" applyFill="1" applyBorder="1" applyAlignment="1">
      <alignment horizontal="center" vertical="center" wrapText="1"/>
    </xf>
    <xf numFmtId="0" fontId="6" fillId="14" borderId="26" xfId="25" applyFont="1" applyFill="1" applyBorder="1" applyAlignment="1">
      <alignment horizontal="centerContinuous" vertical="center" wrapText="1"/>
    </xf>
    <xf numFmtId="0" fontId="6" fillId="14" borderId="28" xfId="25" applyFont="1" applyFill="1" applyBorder="1" applyAlignment="1">
      <alignment horizontal="centerContinuous" vertical="center" wrapText="1"/>
    </xf>
    <xf numFmtId="0" fontId="6" fillId="13" borderId="2" xfId="25" applyFont="1" applyFill="1" applyBorder="1" applyAlignment="1">
      <alignment vertical="top" wrapText="1"/>
    </xf>
    <xf numFmtId="0" fontId="6" fillId="13" borderId="8" xfId="25" applyFont="1" applyFill="1" applyBorder="1" applyAlignment="1">
      <alignment vertical="top" wrapText="1"/>
    </xf>
    <xf numFmtId="0" fontId="6" fillId="14" borderId="28" xfId="25" applyFont="1" applyFill="1" applyBorder="1" applyAlignment="1">
      <alignment horizontal="center" vertical="center" wrapText="1"/>
    </xf>
    <xf numFmtId="2" fontId="6" fillId="14" borderId="28" xfId="25" applyNumberFormat="1" applyFont="1" applyFill="1" applyBorder="1" applyAlignment="1">
      <alignment horizontal="center" vertical="center" wrapText="1"/>
    </xf>
    <xf numFmtId="44" fontId="6" fillId="14" borderId="28" xfId="28" applyFont="1" applyFill="1" applyBorder="1" applyAlignment="1">
      <alignment horizontal="center" vertical="center" wrapText="1"/>
    </xf>
    <xf numFmtId="44" fontId="3" fillId="0" borderId="12" xfId="25" applyNumberFormat="1" applyFont="1" applyBorder="1" applyAlignment="1">
      <alignment horizontal="center" vertical="center" wrapText="1"/>
    </xf>
    <xf numFmtId="0" fontId="4" fillId="0" borderId="8" xfId="25" applyFont="1" applyFill="1" applyBorder="1" applyAlignment="1">
      <alignment horizontal="center" vertical="center" wrapText="1"/>
    </xf>
    <xf numFmtId="0" fontId="17" fillId="14" borderId="11" xfId="25" applyFont="1" applyFill="1" applyBorder="1" applyAlignment="1">
      <alignment horizontal="centerContinuous" vertical="top" wrapText="1"/>
    </xf>
    <xf numFmtId="0" fontId="6" fillId="14" borderId="11" xfId="25" applyFont="1" applyFill="1" applyBorder="1" applyAlignment="1">
      <alignment horizontal="centerContinuous" vertical="top" wrapText="1"/>
    </xf>
    <xf numFmtId="44" fontId="3" fillId="0" borderId="0" xfId="25" quotePrefix="1" applyNumberFormat="1" applyFont="1" applyFill="1" applyBorder="1" applyAlignment="1">
      <alignment horizontal="center" vertical="center" wrapText="1"/>
    </xf>
    <xf numFmtId="44" fontId="6" fillId="0" borderId="0" xfId="28" applyFont="1" applyBorder="1" applyAlignment="1">
      <alignment vertical="center"/>
    </xf>
    <xf numFmtId="44" fontId="6" fillId="0" borderId="0" xfId="25" applyNumberFormat="1" applyFont="1" applyBorder="1" applyAlignment="1">
      <alignment vertical="center"/>
    </xf>
    <xf numFmtId="44" fontId="6" fillId="0" borderId="0" xfId="24" applyFont="1" applyFill="1" applyBorder="1" applyAlignment="1">
      <alignment vertical="center" wrapText="1"/>
    </xf>
    <xf numFmtId="0" fontId="0" fillId="0" borderId="3" xfId="0" applyBorder="1" applyAlignment="1">
      <alignment vertical="top" wrapText="1"/>
    </xf>
    <xf numFmtId="0" fontId="6" fillId="14" borderId="3" xfId="25" applyFont="1" applyFill="1" applyBorder="1" applyAlignment="1">
      <alignment horizontal="centerContinuous" vertical="center" wrapText="1"/>
    </xf>
    <xf numFmtId="2" fontId="6" fillId="14" borderId="3" xfId="25" applyNumberFormat="1" applyFont="1" applyFill="1" applyBorder="1" applyAlignment="1">
      <alignment horizontal="center" vertical="center" wrapText="1"/>
    </xf>
    <xf numFmtId="44" fontId="6" fillId="14" borderId="3" xfId="28" applyFont="1" applyFill="1" applyBorder="1" applyAlignment="1">
      <alignment horizontal="centerContinuous" vertical="center" wrapText="1"/>
    </xf>
    <xf numFmtId="44" fontId="3" fillId="0" borderId="8" xfId="25" quotePrefix="1" applyNumberFormat="1" applyFont="1" applyFill="1" applyBorder="1" applyAlignment="1">
      <alignment horizontal="center" vertical="center"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8" xfId="0" applyBorder="1" applyAlignment="1">
      <alignment horizontal="justify" vertical="top" wrapText="1"/>
    </xf>
    <xf numFmtId="0" fontId="6" fillId="14" borderId="12" xfId="25" applyFont="1" applyFill="1" applyBorder="1" applyAlignment="1">
      <alignment horizontal="center" vertical="center" wrapText="1"/>
    </xf>
    <xf numFmtId="0" fontId="19" fillId="0" borderId="12" xfId="0" applyFont="1" applyBorder="1" applyAlignment="1">
      <alignment horizontal="center" vertical="top" wrapText="1"/>
    </xf>
    <xf numFmtId="0" fontId="20" fillId="0" borderId="12" xfId="0" applyFont="1" applyBorder="1" applyAlignment="1">
      <alignment horizontal="center" vertical="top" wrapText="1"/>
    </xf>
    <xf numFmtId="0" fontId="18" fillId="0" borderId="12" xfId="0" applyFont="1" applyBorder="1" applyAlignment="1">
      <alignment horizontal="center" vertical="top" wrapText="1"/>
    </xf>
    <xf numFmtId="0" fontId="2" fillId="0" borderId="13" xfId="25" applyFont="1" applyFill="1" applyBorder="1" applyAlignment="1">
      <alignment horizontal="right" vertical="center" wrapText="1"/>
    </xf>
    <xf numFmtId="0" fontId="2" fillId="0" borderId="20" xfId="25" applyFont="1" applyFill="1" applyBorder="1" applyAlignment="1">
      <alignment horizontal="right" vertical="center" wrapText="1"/>
    </xf>
    <xf numFmtId="0" fontId="1" fillId="0" borderId="5" xfId="25" quotePrefix="1" applyFont="1" applyBorder="1" applyAlignment="1">
      <alignment horizontal="center" vertical="center"/>
    </xf>
    <xf numFmtId="0" fontId="1" fillId="0" borderId="6" xfId="25" applyFont="1" applyBorder="1" applyAlignment="1">
      <alignment horizontal="center" vertical="center"/>
    </xf>
    <xf numFmtId="0" fontId="1" fillId="0" borderId="7" xfId="25" applyFont="1" applyBorder="1" applyAlignment="1">
      <alignment horizontal="center" vertical="center"/>
    </xf>
    <xf numFmtId="0" fontId="2" fillId="0" borderId="5" xfId="25" applyFont="1" applyBorder="1" applyAlignment="1">
      <alignment horizontal="right" vertical="center"/>
    </xf>
    <xf numFmtId="0" fontId="2" fillId="0" borderId="7" xfId="25" applyFont="1" applyBorder="1" applyAlignment="1">
      <alignment horizontal="right" vertical="center"/>
    </xf>
    <xf numFmtId="14" fontId="1" fillId="0" borderId="5" xfId="25" applyNumberFormat="1" applyFont="1" applyBorder="1" applyAlignment="1">
      <alignment horizontal="center" vertical="top" wrapText="1"/>
    </xf>
    <xf numFmtId="14" fontId="1" fillId="0" borderId="6" xfId="25" applyNumberFormat="1" applyFont="1" applyBorder="1" applyAlignment="1">
      <alignment horizontal="center" vertical="top" wrapText="1"/>
    </xf>
    <xf numFmtId="14" fontId="1" fillId="0" borderId="24" xfId="25" applyNumberFormat="1" applyFont="1" applyBorder="1" applyAlignment="1">
      <alignment horizontal="center" vertical="top" wrapText="1"/>
    </xf>
    <xf numFmtId="0" fontId="2" fillId="0" borderId="13" xfId="25" applyFont="1" applyFill="1" applyBorder="1" applyAlignment="1">
      <alignment horizontal="right" vertical="center"/>
    </xf>
    <xf numFmtId="0" fontId="2" fillId="0" borderId="20" xfId="25" applyFont="1" applyFill="1" applyBorder="1" applyAlignment="1">
      <alignment horizontal="right" vertical="center"/>
    </xf>
    <xf numFmtId="0" fontId="2" fillId="0" borderId="0" xfId="25" applyFont="1" applyAlignment="1">
      <alignment horizontal="center" vertical="center" wrapText="1"/>
    </xf>
    <xf numFmtId="0" fontId="2" fillId="0" borderId="16" xfId="25" applyFont="1" applyFill="1" applyBorder="1" applyAlignment="1">
      <alignment horizontal="right" vertical="center"/>
    </xf>
    <xf numFmtId="0" fontId="2" fillId="0" borderId="18" xfId="25" applyFont="1" applyFill="1" applyBorder="1" applyAlignment="1">
      <alignment horizontal="right" vertical="center"/>
    </xf>
    <xf numFmtId="0" fontId="1" fillId="0" borderId="19" xfId="25" quotePrefix="1" applyFont="1" applyFill="1" applyBorder="1" applyAlignment="1">
      <alignment horizontal="center" vertical="center" wrapText="1"/>
    </xf>
    <xf numFmtId="0" fontId="0" fillId="0" borderId="9" xfId="0" applyBorder="1" applyAlignment="1">
      <alignment wrapText="1"/>
    </xf>
    <xf numFmtId="0" fontId="0" fillId="0" borderId="10" xfId="0" applyBorder="1" applyAlignment="1">
      <alignment wrapText="1"/>
    </xf>
    <xf numFmtId="0" fontId="2" fillId="0" borderId="16" xfId="25" applyFont="1" applyFill="1" applyBorder="1" applyAlignment="1">
      <alignment horizontal="left" vertical="center"/>
    </xf>
    <xf numFmtId="0" fontId="0" fillId="0" borderId="9" xfId="0" applyBorder="1" applyAlignment="1">
      <alignment horizontal="left"/>
    </xf>
    <xf numFmtId="0" fontId="0" fillId="0" borderId="18" xfId="0" applyBorder="1" applyAlignment="1">
      <alignment horizontal="left"/>
    </xf>
    <xf numFmtId="0" fontId="1" fillId="0" borderId="19" xfId="25" quotePrefix="1" applyFont="1" applyFill="1" applyBorder="1" applyAlignment="1">
      <alignment horizontal="center" vertical="center"/>
    </xf>
    <xf numFmtId="0" fontId="1" fillId="0" borderId="9" xfId="25" applyFont="1" applyFill="1" applyBorder="1" applyAlignment="1">
      <alignment horizontal="center" vertical="center"/>
    </xf>
    <xf numFmtId="0" fontId="1" fillId="0" borderId="10" xfId="25" applyFont="1" applyFill="1" applyBorder="1" applyAlignment="1">
      <alignment horizontal="center" vertical="center"/>
    </xf>
    <xf numFmtId="0" fontId="1" fillId="0" borderId="14" xfId="25" quotePrefix="1" applyFont="1" applyFill="1" applyBorder="1" applyAlignment="1">
      <alignment horizontal="center" vertical="center"/>
    </xf>
    <xf numFmtId="0" fontId="0" fillId="0" borderId="17" xfId="0" applyBorder="1"/>
    <xf numFmtId="0" fontId="0" fillId="0" borderId="15" xfId="0" applyBorder="1"/>
    <xf numFmtId="0" fontId="0" fillId="0" borderId="20" xfId="0" applyBorder="1"/>
    <xf numFmtId="0" fontId="1" fillId="0" borderId="14" xfId="25" quotePrefix="1" applyFont="1" applyBorder="1" applyAlignment="1">
      <alignment horizontal="center" vertical="top"/>
    </xf>
    <xf numFmtId="0" fontId="1" fillId="0" borderId="17" xfId="25" applyFont="1" applyBorder="1" applyAlignment="1">
      <alignment horizontal="center" vertical="top"/>
    </xf>
    <xf numFmtId="0" fontId="1" fillId="0" borderId="15" xfId="25" applyFont="1" applyBorder="1" applyAlignment="1">
      <alignment horizontal="center" vertical="top"/>
    </xf>
    <xf numFmtId="0" fontId="1" fillId="0" borderId="14" xfId="25" quotePrefix="1" applyFont="1" applyBorder="1" applyAlignment="1">
      <alignment horizontal="center" vertical="center"/>
    </xf>
    <xf numFmtId="0" fontId="1" fillId="0" borderId="17" xfId="25" applyFont="1" applyBorder="1" applyAlignment="1">
      <alignment horizontal="center" vertical="center"/>
    </xf>
    <xf numFmtId="0" fontId="1" fillId="0" borderId="20" xfId="25" applyFont="1" applyBorder="1" applyAlignment="1">
      <alignment horizontal="center" vertical="center"/>
    </xf>
    <xf numFmtId="0" fontId="2" fillId="0" borderId="14" xfId="25" applyFont="1" applyBorder="1" applyAlignment="1">
      <alignment horizontal="right" vertical="top" wrapText="1"/>
    </xf>
    <xf numFmtId="0" fontId="2" fillId="0" borderId="20" xfId="25" applyFont="1" applyBorder="1" applyAlignment="1">
      <alignment horizontal="right" vertical="top" wrapText="1"/>
    </xf>
    <xf numFmtId="0" fontId="1" fillId="0" borderId="14" xfId="25" quotePrefix="1" applyFont="1" applyBorder="1" applyAlignment="1">
      <alignment horizontal="center" vertical="top" wrapText="1"/>
    </xf>
    <xf numFmtId="0" fontId="1" fillId="0" borderId="17" xfId="25" quotePrefix="1" applyFont="1" applyBorder="1" applyAlignment="1">
      <alignment horizontal="center" vertical="top" wrapText="1"/>
    </xf>
    <xf numFmtId="0" fontId="1" fillId="0" borderId="15" xfId="25" applyFont="1" applyBorder="1" applyAlignment="1">
      <alignment horizontal="center" vertical="top" wrapText="1"/>
    </xf>
    <xf numFmtId="0" fontId="1" fillId="0" borderId="17" xfId="25" quotePrefix="1" applyFont="1" applyBorder="1" applyAlignment="1">
      <alignment horizontal="center" vertical="center"/>
    </xf>
    <xf numFmtId="0" fontId="1" fillId="0" borderId="15" xfId="25" applyFont="1" applyBorder="1" applyAlignment="1">
      <alignment horizontal="center" vertical="center"/>
    </xf>
    <xf numFmtId="0" fontId="6" fillId="0" borderId="2" xfId="25" applyFont="1" applyFill="1" applyBorder="1" applyAlignment="1">
      <alignment horizontal="center" vertical="top" wrapText="1"/>
    </xf>
    <xf numFmtId="0" fontId="6" fillId="13" borderId="11" xfId="25" applyFont="1" applyFill="1" applyBorder="1" applyAlignment="1">
      <alignment horizontal="left" vertical="top" wrapText="1"/>
    </xf>
    <xf numFmtId="0" fontId="6" fillId="13" borderId="3" xfId="25" applyFont="1" applyFill="1" applyBorder="1" applyAlignment="1">
      <alignment horizontal="left" vertical="top" wrapText="1"/>
    </xf>
    <xf numFmtId="0" fontId="6" fillId="14" borderId="1" xfId="25" applyFont="1" applyFill="1" applyBorder="1" applyAlignment="1">
      <alignment horizontal="justify" vertical="center" wrapText="1"/>
    </xf>
    <xf numFmtId="0" fontId="6" fillId="14" borderId="2" xfId="25" applyFont="1" applyFill="1" applyBorder="1" applyAlignment="1">
      <alignment horizontal="justify" vertical="center" wrapText="1"/>
    </xf>
    <xf numFmtId="0" fontId="6" fillId="14" borderId="8" xfId="25" applyFont="1" applyFill="1" applyBorder="1" applyAlignment="1">
      <alignment horizontal="justify" vertical="center" wrapText="1"/>
    </xf>
    <xf numFmtId="44" fontId="6" fillId="0" borderId="12" xfId="24" applyFont="1" applyFill="1" applyBorder="1" applyAlignment="1">
      <alignment horizontal="center" vertical="center"/>
    </xf>
    <xf numFmtId="0" fontId="1" fillId="0" borderId="21" xfId="25" quotePrefix="1" applyFont="1" applyBorder="1" applyAlignment="1">
      <alignment horizontal="center" vertical="center"/>
    </xf>
    <xf numFmtId="0" fontId="1" fillId="0" borderId="22" xfId="25" applyFont="1" applyBorder="1" applyAlignment="1">
      <alignment horizontal="center" vertical="center"/>
    </xf>
    <xf numFmtId="0" fontId="1" fillId="0" borderId="23" xfId="25" applyFont="1" applyBorder="1" applyAlignment="1">
      <alignment horizontal="center" vertical="center"/>
    </xf>
    <xf numFmtId="0" fontId="2" fillId="0" borderId="21" xfId="25" applyFont="1" applyBorder="1" applyAlignment="1" applyProtection="1">
      <alignment horizontal="right" vertical="top" wrapText="1"/>
      <protection locked="0"/>
    </xf>
    <xf numFmtId="0" fontId="2" fillId="0" borderId="23" xfId="25" applyFont="1" applyBorder="1" applyAlignment="1" applyProtection="1">
      <alignment horizontal="right" vertical="top" wrapText="1"/>
      <protection locked="0"/>
    </xf>
    <xf numFmtId="0" fontId="6" fillId="14" borderId="1" xfId="25" applyFont="1" applyFill="1" applyBorder="1" applyAlignment="1">
      <alignment horizontal="center" vertical="center"/>
    </xf>
    <xf numFmtId="0" fontId="6" fillId="14" borderId="2" xfId="25" applyFont="1" applyFill="1" applyBorder="1" applyAlignment="1">
      <alignment horizontal="center" vertical="center"/>
    </xf>
    <xf numFmtId="0" fontId="6" fillId="14" borderId="8" xfId="25" applyFont="1" applyFill="1" applyBorder="1" applyAlignment="1">
      <alignment horizontal="center" vertical="center"/>
    </xf>
    <xf numFmtId="0" fontId="2" fillId="0" borderId="0" xfId="25" applyFont="1" applyAlignment="1">
      <alignment horizontal="left" vertical="top" wrapText="1"/>
    </xf>
    <xf numFmtId="0" fontId="6" fillId="13" borderId="1" xfId="25" applyFont="1" applyFill="1" applyBorder="1" applyAlignment="1">
      <alignment horizontal="left" vertical="top" wrapText="1"/>
    </xf>
    <xf numFmtId="0" fontId="6" fillId="13" borderId="2" xfId="25" applyFont="1" applyFill="1" applyBorder="1" applyAlignment="1">
      <alignment horizontal="left" vertical="top" wrapText="1"/>
    </xf>
    <xf numFmtId="0" fontId="6" fillId="14" borderId="4" xfId="25" applyFont="1" applyFill="1" applyBorder="1" applyAlignment="1">
      <alignment horizontal="center" vertical="center" wrapText="1"/>
    </xf>
    <xf numFmtId="0" fontId="6" fillId="14" borderId="27" xfId="25" applyFont="1" applyFill="1" applyBorder="1" applyAlignment="1">
      <alignment horizontal="center" vertical="center" wrapText="1"/>
    </xf>
    <xf numFmtId="0" fontId="17" fillId="14" borderId="1" xfId="25" applyFont="1" applyFill="1" applyBorder="1" applyAlignment="1">
      <alignment horizontal="justify" vertical="top" wrapText="1"/>
    </xf>
    <xf numFmtId="0" fontId="17" fillId="14" borderId="2" xfId="25" applyFont="1" applyFill="1" applyBorder="1" applyAlignment="1">
      <alignment horizontal="justify" vertical="top" wrapText="1"/>
    </xf>
    <xf numFmtId="0" fontId="17" fillId="14" borderId="8" xfId="25" applyFont="1" applyFill="1" applyBorder="1" applyAlignment="1">
      <alignment horizontal="justify" vertical="top" wrapText="1"/>
    </xf>
    <xf numFmtId="0" fontId="15" fillId="0" borderId="0" xfId="25" applyFont="1" applyBorder="1" applyAlignment="1">
      <alignment horizontal="center" vertical="top" wrapText="1"/>
    </xf>
    <xf numFmtId="0" fontId="7" fillId="0" borderId="0" xfId="25" applyFont="1" applyBorder="1" applyAlignment="1">
      <alignment horizontal="center" vertical="top" wrapText="1"/>
    </xf>
    <xf numFmtId="0" fontId="1" fillId="0" borderId="0" xfId="25" applyFont="1" applyAlignment="1">
      <alignment horizontal="center" vertical="top" wrapText="1"/>
    </xf>
    <xf numFmtId="0" fontId="1" fillId="0" borderId="0" xfId="25" applyFont="1" applyAlignment="1">
      <alignment horizontal="center" vertical="center" wrapText="1"/>
    </xf>
    <xf numFmtId="0" fontId="8" fillId="0" borderId="0" xfId="25" quotePrefix="1" applyFont="1" applyBorder="1" applyAlignment="1">
      <alignment horizontal="center" vertical="top" wrapText="1"/>
    </xf>
    <xf numFmtId="0" fontId="0" fillId="0" borderId="12" xfId="0" applyBorder="1" applyAlignment="1">
      <alignment horizontal="justify" vertical="top" wrapText="1"/>
    </xf>
    <xf numFmtId="0" fontId="6" fillId="13" borderId="16" xfId="25" applyFont="1" applyFill="1" applyBorder="1" applyAlignment="1">
      <alignment horizontal="left" vertical="top" wrapText="1"/>
    </xf>
    <xf numFmtId="0" fontId="6" fillId="13" borderId="9" xfId="25"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cellXfs>
  <cellStyles count="37">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illares 2" xfId="23"/>
    <cellStyle name="Moneda" xfId="28" builtinId="4"/>
    <cellStyle name="Moneda 2" xfId="24"/>
    <cellStyle name="Normal" xfId="0" builtinId="0"/>
    <cellStyle name="Normal 14" xfId="32"/>
    <cellStyle name="Normal 15" xfId="30"/>
    <cellStyle name="Normal 16" xfId="33"/>
    <cellStyle name="Normal 17" xfId="35"/>
    <cellStyle name="Normal 2" xfId="25"/>
    <cellStyle name="Normal 20" xfId="34"/>
    <cellStyle name="Normal 21" xfId="36"/>
    <cellStyle name="Normal 5" xfId="29"/>
    <cellStyle name="Normal 6" xfId="31"/>
    <cellStyle name="Porcentual 2" xfId="26"/>
    <cellStyle name="Título de hoja"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16683</xdr:colOff>
      <xdr:row>0</xdr:row>
      <xdr:rowOff>64293</xdr:rowOff>
    </xdr:from>
    <xdr:to>
      <xdr:col>10</xdr:col>
      <xdr:colOff>464358</xdr:colOff>
      <xdr:row>0</xdr:row>
      <xdr:rowOff>645318</xdr:rowOff>
    </xdr:to>
    <xdr:pic>
      <xdr:nvPicPr>
        <xdr:cNvPr id="2" name="Picture 27" descr="instituto%20nacional%20de%20la%20infraestructura%20fisica%20educativa"/>
        <xdr:cNvPicPr>
          <a:picLocks noChangeAspect="1" noChangeArrowheads="1"/>
        </xdr:cNvPicPr>
      </xdr:nvPicPr>
      <xdr:blipFill>
        <a:blip xmlns:r="http://schemas.openxmlformats.org/officeDocument/2006/relationships" r:embed="rId1"/>
        <a:srcRect/>
        <a:stretch>
          <a:fillRect/>
        </a:stretch>
      </xdr:blipFill>
      <xdr:spPr bwMode="auto">
        <a:xfrm>
          <a:off x="5922183" y="64293"/>
          <a:ext cx="1609725" cy="581025"/>
        </a:xfrm>
        <a:prstGeom prst="rect">
          <a:avLst/>
        </a:prstGeom>
        <a:noFill/>
        <a:ln w="9525">
          <a:noFill/>
          <a:miter lim="800000"/>
          <a:headEnd/>
          <a:tailEnd/>
        </a:ln>
      </xdr:spPr>
    </xdr:pic>
    <xdr:clientData/>
  </xdr:twoCellAnchor>
  <xdr:oneCellAnchor>
    <xdr:from>
      <xdr:col>2</xdr:col>
      <xdr:colOff>407194</xdr:colOff>
      <xdr:row>276</xdr:row>
      <xdr:rowOff>59531</xdr:rowOff>
    </xdr:from>
    <xdr:ext cx="194454" cy="319297"/>
    <xdr:sp macro="" textlink="">
      <xdr:nvSpPr>
        <xdr:cNvPr id="3" name="2 CuadroTexto"/>
        <xdr:cNvSpPr txBox="1"/>
      </xdr:nvSpPr>
      <xdr:spPr>
        <a:xfrm>
          <a:off x="1997869" y="107101481"/>
          <a:ext cx="194454" cy="319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2</xdr:col>
      <xdr:colOff>840912</xdr:colOff>
      <xdr:row>277</xdr:row>
      <xdr:rowOff>35720</xdr:rowOff>
    </xdr:from>
    <xdr:ext cx="3122971" cy="1345406"/>
    <xdr:sp macro="" textlink="">
      <xdr:nvSpPr>
        <xdr:cNvPr id="4" name="3 CuadroTexto"/>
        <xdr:cNvSpPr txBox="1"/>
      </xdr:nvSpPr>
      <xdr:spPr>
        <a:xfrm>
          <a:off x="2431587" y="107239595"/>
          <a:ext cx="3122971"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Elaboró</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CONTRATISTA</a:t>
          </a:r>
          <a:endParaRPr lang="es-MX">
            <a:effectLst/>
          </a:endParaRPr>
        </a:p>
        <a:p>
          <a:pPr algn="ctr"/>
          <a:r>
            <a:rPr lang="es-MX" sz="1100" b="1">
              <a:solidFill>
                <a:schemeClr val="tx1"/>
              </a:solidFill>
              <a:effectLst/>
              <a:latin typeface="+mn-lt"/>
              <a:ea typeface="+mn-ea"/>
              <a:cs typeface="+mn-cs"/>
            </a:rPr>
            <a:t>REPRESENTANTE</a:t>
          </a:r>
          <a:r>
            <a:rPr lang="es-MX" sz="1100" b="1" baseline="0">
              <a:solidFill>
                <a:schemeClr val="tx1"/>
              </a:solidFill>
              <a:effectLst/>
              <a:latin typeface="+mn-lt"/>
              <a:ea typeface="+mn-ea"/>
              <a:cs typeface="+mn-cs"/>
            </a:rPr>
            <a:t> LEGAL</a:t>
          </a:r>
          <a:endParaRPr lang="es-MX">
            <a:effectLst/>
          </a:endParaRPr>
        </a:p>
        <a:p>
          <a:pPr algn="ctr"/>
          <a:endParaRPr lang="es-MX" sz="1100" u="sng">
            <a:latin typeface="Arial" pitchFamily="34" charset="0"/>
            <a:cs typeface="Arial" pitchFamily="34" charset="0"/>
          </a:endParaRPr>
        </a:p>
      </xdr:txBody>
    </xdr:sp>
    <xdr:clientData/>
  </xdr:oneCellAnchor>
  <xdr:twoCellAnchor editAs="oneCell">
    <xdr:from>
      <xdr:col>1</xdr:col>
      <xdr:colOff>76200</xdr:colOff>
      <xdr:row>0</xdr:row>
      <xdr:rowOff>9525</xdr:rowOff>
    </xdr:from>
    <xdr:to>
      <xdr:col>3</xdr:col>
      <xdr:colOff>190500</xdr:colOff>
      <xdr:row>0</xdr:row>
      <xdr:rowOff>600075</xdr:rowOff>
    </xdr:to>
    <xdr:pic>
      <xdr:nvPicPr>
        <xdr:cNvPr id="6" name="7 Imagen" descr="SEP_horizontal_WEB.jpg"/>
        <xdr:cNvPicPr>
          <a:picLocks noChangeAspect="1"/>
        </xdr:cNvPicPr>
      </xdr:nvPicPr>
      <xdr:blipFill>
        <a:blip xmlns:r="http://schemas.openxmlformats.org/officeDocument/2006/relationships" r:embed="rId2" cstate="print"/>
        <a:srcRect/>
        <a:stretch>
          <a:fillRect/>
        </a:stretch>
      </xdr:blipFill>
      <xdr:spPr bwMode="auto">
        <a:xfrm>
          <a:off x="819150" y="9525"/>
          <a:ext cx="2000250" cy="590550"/>
        </a:xfrm>
        <a:prstGeom prst="rect">
          <a:avLst/>
        </a:prstGeom>
        <a:noFill/>
        <a:ln w="9525">
          <a:noFill/>
          <a:miter lim="800000"/>
          <a:headEnd/>
          <a:tailEnd/>
        </a:ln>
      </xdr:spPr>
    </xdr:pic>
    <xdr:clientData/>
  </xdr:twoCellAnchor>
  <xdr:twoCellAnchor editAs="oneCell">
    <xdr:from>
      <xdr:col>15</xdr:col>
      <xdr:colOff>133488</xdr:colOff>
      <xdr:row>0</xdr:row>
      <xdr:rowOff>43893</xdr:rowOff>
    </xdr:from>
    <xdr:to>
      <xdr:col>16</xdr:col>
      <xdr:colOff>744682</xdr:colOff>
      <xdr:row>0</xdr:row>
      <xdr:rowOff>788207</xdr:rowOff>
    </xdr:to>
    <xdr:pic>
      <xdr:nvPicPr>
        <xdr:cNvPr id="7" name="6 Imagen"/>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218" t="28466" r="16839" b="34114"/>
        <a:stretch/>
      </xdr:blipFill>
      <xdr:spPr>
        <a:xfrm>
          <a:off x="10582413" y="43893"/>
          <a:ext cx="1735144" cy="744314"/>
        </a:xfrm>
        <a:prstGeom prst="rect">
          <a:avLst/>
        </a:prstGeom>
      </xdr:spPr>
    </xdr:pic>
    <xdr:clientData/>
  </xdr:twoCellAnchor>
  <xdr:oneCellAnchor>
    <xdr:from>
      <xdr:col>14</xdr:col>
      <xdr:colOff>107155</xdr:colOff>
      <xdr:row>277</xdr:row>
      <xdr:rowOff>47626</xdr:rowOff>
    </xdr:from>
    <xdr:ext cx="3358035" cy="1345406"/>
    <xdr:sp macro="" textlink="">
      <xdr:nvSpPr>
        <xdr:cNvPr id="8" name="4 CuadroTexto"/>
        <xdr:cNvSpPr txBox="1"/>
      </xdr:nvSpPr>
      <xdr:spPr>
        <a:xfrm>
          <a:off x="9941718" y="126694407"/>
          <a:ext cx="3358035"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Autorizó </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ARQ. MARÍA GUADALUPE DÍAZ CHAGOLLA</a:t>
          </a:r>
          <a:r>
            <a:rPr lang="es-MX" sz="1100" b="0">
              <a:solidFill>
                <a:schemeClr val="tx1"/>
              </a:solidFill>
              <a:effectLst/>
              <a:latin typeface="+mn-lt"/>
              <a:ea typeface="+mn-ea"/>
              <a:cs typeface="+mn-cs"/>
            </a:rPr>
            <a:t>	</a:t>
          </a:r>
          <a:endParaRPr lang="es-MX">
            <a:effectLst/>
          </a:endParaRPr>
        </a:p>
        <a:p>
          <a:pPr algn="ctr"/>
          <a:r>
            <a:rPr lang="es-MX" sz="1100" b="0" baseline="0">
              <a:solidFill>
                <a:schemeClr val="tx1"/>
              </a:solidFill>
              <a:effectLst/>
              <a:latin typeface="+mn-lt"/>
              <a:ea typeface="+mn-ea"/>
              <a:cs typeface="+mn-cs"/>
            </a:rPr>
            <a:t>DIRECTORA GENERAL DEL IIFEEM</a:t>
          </a:r>
          <a:endParaRPr lang="es-MX">
            <a:effectLst/>
          </a:endParaRPr>
        </a:p>
        <a:p>
          <a:pPr algn="ctr"/>
          <a:endParaRPr lang="es-MX" sz="1100" u="sng">
            <a:latin typeface="Arial" pitchFamily="34" charset="0"/>
            <a:cs typeface="Arial" pitchFamily="34" charset="0"/>
          </a:endParaRPr>
        </a:p>
        <a:p>
          <a:pPr algn="ctr"/>
          <a:endParaRPr lang="es-MX" sz="1100" b="1">
            <a:latin typeface="Arial" pitchFamily="34" charset="0"/>
            <a:cs typeface="Arial"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0"/>
  <sheetViews>
    <sheetView tabSelected="1" view="pageBreakPreview" topLeftCell="A263" zoomScale="80" zoomScaleNormal="55" zoomScaleSheetLayoutView="80" workbookViewId="0">
      <selection activeCell="T278" sqref="T278"/>
    </sheetView>
  </sheetViews>
  <sheetFormatPr baseColWidth="10" defaultColWidth="11.140625" defaultRowHeight="12.75" x14ac:dyDescent="0.25"/>
  <cols>
    <col min="1" max="1" width="11.140625" style="1"/>
    <col min="2" max="2" width="15.5703125" style="1" customWidth="1"/>
    <col min="3" max="3" width="12.7109375" style="1" customWidth="1"/>
    <col min="4" max="5" width="8.7109375" style="1" customWidth="1"/>
    <col min="6" max="6" width="17" style="1" customWidth="1"/>
    <col min="7" max="7" width="8.85546875" style="1" customWidth="1"/>
    <col min="8" max="13" width="8.7109375" style="1" customWidth="1"/>
    <col min="14" max="14" width="12.28515625" style="1" customWidth="1"/>
    <col min="15" max="15" width="12.28515625" style="45" customWidth="1"/>
    <col min="16" max="16" width="16.85546875" style="45" customWidth="1"/>
    <col min="17" max="17" width="18" style="45" customWidth="1"/>
    <col min="18" max="18" width="25.140625" style="1" customWidth="1"/>
    <col min="19" max="19" width="18.42578125" style="1" customWidth="1"/>
    <col min="20" max="20" width="35.140625" style="1" customWidth="1"/>
    <col min="21" max="21" width="12.140625" style="1" bestFit="1" customWidth="1"/>
    <col min="22" max="22" width="11.7109375" style="1" bestFit="1" customWidth="1"/>
    <col min="23" max="16384" width="11.140625" style="1"/>
  </cols>
  <sheetData>
    <row r="1" spans="2:39" ht="72" customHeight="1" x14ac:dyDescent="0.25">
      <c r="M1" s="112" t="s">
        <v>16</v>
      </c>
      <c r="N1" s="112"/>
      <c r="O1" s="50"/>
      <c r="P1" s="56"/>
      <c r="Q1" s="56"/>
      <c r="R1" s="49"/>
      <c r="S1" s="2"/>
      <c r="T1" s="2"/>
      <c r="U1" s="2"/>
      <c r="V1" s="2"/>
      <c r="W1" s="2"/>
      <c r="X1" s="2"/>
      <c r="Y1" s="2"/>
      <c r="Z1" s="2"/>
      <c r="AA1" s="2"/>
      <c r="AB1" s="2"/>
      <c r="AC1" s="2"/>
      <c r="AD1" s="2"/>
      <c r="AE1" s="2"/>
      <c r="AF1" s="2"/>
      <c r="AG1" s="2"/>
      <c r="AH1" s="2"/>
      <c r="AI1" s="2"/>
      <c r="AJ1" s="2"/>
      <c r="AK1" s="2"/>
      <c r="AL1" s="2"/>
      <c r="AM1" s="2"/>
    </row>
    <row r="2" spans="2:39" ht="29.25" customHeight="1" x14ac:dyDescent="0.25">
      <c r="B2" s="9" t="s">
        <v>27</v>
      </c>
      <c r="C2" s="9"/>
      <c r="D2" s="9"/>
      <c r="E2" s="9"/>
      <c r="F2" s="9"/>
      <c r="G2" s="9"/>
      <c r="H2" s="9"/>
      <c r="I2" s="9"/>
      <c r="J2" s="9"/>
      <c r="K2" s="9"/>
      <c r="L2" s="9"/>
      <c r="M2" s="9"/>
      <c r="N2" s="9"/>
      <c r="O2" s="9"/>
      <c r="P2" s="9"/>
      <c r="Q2" s="9"/>
      <c r="R2" s="9"/>
      <c r="S2" s="2"/>
      <c r="T2" s="2"/>
      <c r="U2" s="2"/>
      <c r="V2" s="2"/>
      <c r="W2" s="2"/>
      <c r="X2" s="2"/>
      <c r="Y2" s="2"/>
      <c r="Z2" s="2"/>
      <c r="AA2" s="2"/>
      <c r="AB2" s="2"/>
      <c r="AC2" s="2"/>
      <c r="AD2" s="2"/>
      <c r="AE2" s="2"/>
      <c r="AF2" s="2"/>
      <c r="AG2" s="2"/>
      <c r="AH2" s="2"/>
      <c r="AI2" s="2"/>
      <c r="AJ2" s="2"/>
      <c r="AK2" s="2"/>
      <c r="AL2" s="2"/>
      <c r="AM2" s="2"/>
    </row>
    <row r="3" spans="2:39" ht="21.75" customHeight="1" x14ac:dyDescent="0.25">
      <c r="B3" s="3" t="s">
        <v>0</v>
      </c>
      <c r="C3" s="4"/>
      <c r="D3" s="4"/>
      <c r="E3" s="4"/>
      <c r="F3" s="4"/>
      <c r="G3" s="4"/>
      <c r="H3" s="4"/>
      <c r="I3" s="4"/>
      <c r="J3" s="5"/>
      <c r="K3" s="5"/>
      <c r="L3" s="5"/>
      <c r="M3" s="5"/>
      <c r="N3" s="4"/>
      <c r="O3" s="10"/>
      <c r="P3" s="10"/>
      <c r="Q3" s="10"/>
      <c r="R3" s="11"/>
      <c r="S3" s="2"/>
      <c r="T3" s="2"/>
      <c r="U3" s="2"/>
      <c r="V3" s="2"/>
      <c r="W3" s="2"/>
      <c r="X3" s="2"/>
      <c r="Y3" s="2"/>
      <c r="Z3" s="2"/>
      <c r="AA3" s="2"/>
      <c r="AB3" s="2"/>
      <c r="AC3" s="2"/>
      <c r="AD3" s="2"/>
      <c r="AE3" s="2"/>
      <c r="AF3" s="2"/>
      <c r="AG3" s="2"/>
      <c r="AH3" s="2"/>
      <c r="AI3" s="2"/>
      <c r="AJ3" s="2"/>
      <c r="AK3" s="2"/>
      <c r="AL3" s="2"/>
      <c r="AM3" s="2"/>
    </row>
    <row r="4" spans="2:39" s="6" customFormat="1" ht="32.25" customHeight="1" x14ac:dyDescent="0.25">
      <c r="B4" s="113" t="s">
        <v>10</v>
      </c>
      <c r="C4" s="114"/>
      <c r="D4" s="115" t="s">
        <v>412</v>
      </c>
      <c r="E4" s="116"/>
      <c r="F4" s="116"/>
      <c r="G4" s="116"/>
      <c r="H4" s="116"/>
      <c r="I4" s="116"/>
      <c r="J4" s="117"/>
      <c r="K4" s="118" t="s">
        <v>413</v>
      </c>
      <c r="L4" s="119"/>
      <c r="M4" s="120"/>
      <c r="N4" s="121" t="s">
        <v>31</v>
      </c>
      <c r="O4" s="122"/>
      <c r="P4" s="122"/>
      <c r="Q4" s="122"/>
      <c r="R4" s="123"/>
      <c r="S4" s="7"/>
      <c r="T4" s="7"/>
      <c r="U4" s="7"/>
      <c r="V4" s="7"/>
      <c r="W4" s="7"/>
      <c r="X4" s="7"/>
      <c r="Y4" s="7"/>
      <c r="Z4" s="7"/>
      <c r="AA4" s="7"/>
      <c r="AB4" s="7"/>
      <c r="AC4" s="7"/>
      <c r="AD4" s="7"/>
      <c r="AE4" s="7"/>
      <c r="AF4" s="7"/>
      <c r="AG4" s="7"/>
      <c r="AH4" s="7"/>
      <c r="AI4" s="7"/>
      <c r="AJ4" s="7"/>
      <c r="AK4" s="7"/>
      <c r="AL4" s="7"/>
      <c r="AM4" s="7"/>
    </row>
    <row r="5" spans="2:39" s="6" customFormat="1" ht="30" customHeight="1" x14ac:dyDescent="0.25">
      <c r="B5" s="100" t="s">
        <v>19</v>
      </c>
      <c r="C5" s="101"/>
      <c r="D5" s="124"/>
      <c r="E5" s="125"/>
      <c r="F5" s="125"/>
      <c r="G5" s="125"/>
      <c r="H5" s="125"/>
      <c r="I5" s="125"/>
      <c r="J5" s="126"/>
      <c r="K5" s="100"/>
      <c r="L5" s="125"/>
      <c r="M5" s="127"/>
      <c r="N5" s="128" t="s">
        <v>437</v>
      </c>
      <c r="O5" s="129"/>
      <c r="P5" s="129"/>
      <c r="Q5" s="129"/>
      <c r="R5" s="130"/>
      <c r="S5" s="7"/>
      <c r="T5" s="7"/>
      <c r="U5" s="7"/>
      <c r="V5" s="7"/>
      <c r="W5" s="7"/>
      <c r="X5" s="7"/>
      <c r="Y5" s="7"/>
      <c r="Z5" s="7"/>
      <c r="AA5" s="7"/>
      <c r="AB5" s="7"/>
      <c r="AC5" s="7"/>
      <c r="AD5" s="7"/>
      <c r="AE5" s="7"/>
      <c r="AF5" s="7"/>
      <c r="AG5" s="7"/>
      <c r="AH5" s="7"/>
      <c r="AI5" s="7"/>
      <c r="AJ5" s="7"/>
      <c r="AK5" s="7"/>
      <c r="AL5" s="7"/>
      <c r="AM5" s="7"/>
    </row>
    <row r="6" spans="2:39" ht="30" customHeight="1" x14ac:dyDescent="0.25">
      <c r="B6" s="100" t="s">
        <v>14</v>
      </c>
      <c r="C6" s="101"/>
      <c r="D6" s="102" t="s">
        <v>414</v>
      </c>
      <c r="E6" s="103"/>
      <c r="F6" s="103"/>
      <c r="G6" s="103"/>
      <c r="H6" s="103"/>
      <c r="I6" s="103"/>
      <c r="J6" s="103"/>
      <c r="K6" s="103"/>
      <c r="L6" s="103"/>
      <c r="M6" s="104"/>
      <c r="N6" s="105" t="s">
        <v>11</v>
      </c>
      <c r="O6" s="106"/>
      <c r="P6" s="107"/>
      <c r="Q6" s="108"/>
      <c r="R6" s="109"/>
    </row>
    <row r="7" spans="2:39" ht="29.25" customHeight="1" x14ac:dyDescent="0.25">
      <c r="B7" s="110" t="s">
        <v>1</v>
      </c>
      <c r="C7" s="111"/>
      <c r="D7" s="131" t="s">
        <v>419</v>
      </c>
      <c r="E7" s="132"/>
      <c r="F7" s="132"/>
      <c r="G7" s="132"/>
      <c r="H7" s="132"/>
      <c r="I7" s="132"/>
      <c r="J7" s="132"/>
      <c r="K7" s="132"/>
      <c r="L7" s="132"/>
      <c r="M7" s="133"/>
      <c r="N7" s="134" t="s">
        <v>2</v>
      </c>
      <c r="O7" s="135"/>
      <c r="P7" s="136" t="s">
        <v>417</v>
      </c>
      <c r="Q7" s="137"/>
      <c r="R7" s="138"/>
    </row>
    <row r="8" spans="2:39" ht="30" customHeight="1" x14ac:dyDescent="0.25">
      <c r="B8" s="100" t="s">
        <v>4</v>
      </c>
      <c r="C8" s="101"/>
      <c r="D8" s="148" t="s">
        <v>418</v>
      </c>
      <c r="E8" s="149"/>
      <c r="F8" s="149"/>
      <c r="G8" s="149"/>
      <c r="H8" s="149"/>
      <c r="I8" s="149"/>
      <c r="J8" s="149"/>
      <c r="K8" s="149"/>
      <c r="L8" s="149"/>
      <c r="M8" s="150"/>
      <c r="N8" s="151" t="s">
        <v>3</v>
      </c>
      <c r="O8" s="152"/>
      <c r="P8" s="131" t="s">
        <v>418</v>
      </c>
      <c r="Q8" s="139"/>
      <c r="R8" s="140"/>
    </row>
    <row r="9" spans="2:39" ht="18" customHeight="1" x14ac:dyDescent="0.25">
      <c r="B9" s="12" t="s">
        <v>26</v>
      </c>
      <c r="C9" s="141" t="s">
        <v>17</v>
      </c>
      <c r="D9" s="141"/>
      <c r="E9" s="141"/>
      <c r="F9" s="141"/>
      <c r="G9" s="141"/>
      <c r="H9" s="141"/>
      <c r="I9" s="141"/>
      <c r="J9" s="141"/>
      <c r="K9" s="141"/>
      <c r="L9" s="141"/>
      <c r="M9" s="141"/>
      <c r="N9" s="141"/>
      <c r="O9" s="46" t="s">
        <v>5</v>
      </c>
      <c r="P9" s="46" t="s">
        <v>6</v>
      </c>
      <c r="Q9" s="46" t="s">
        <v>22</v>
      </c>
      <c r="R9" s="81" t="s">
        <v>12</v>
      </c>
    </row>
    <row r="10" spans="2:39" s="16" customFormat="1" ht="18" customHeight="1" x14ac:dyDescent="0.25">
      <c r="B10" s="142" t="s">
        <v>13</v>
      </c>
      <c r="C10" s="143"/>
      <c r="D10" s="143"/>
      <c r="E10" s="143"/>
      <c r="F10" s="143"/>
      <c r="G10" s="143"/>
      <c r="H10" s="143"/>
      <c r="I10" s="143"/>
      <c r="J10" s="143"/>
      <c r="K10" s="143"/>
      <c r="L10" s="143"/>
      <c r="M10" s="143"/>
      <c r="N10" s="143"/>
      <c r="O10" s="53"/>
      <c r="P10" s="53"/>
      <c r="Q10" s="53"/>
      <c r="R10" s="54"/>
      <c r="S10" s="15"/>
      <c r="T10" s="15"/>
      <c r="U10" s="15"/>
      <c r="V10" s="15"/>
      <c r="W10" s="15"/>
      <c r="X10" s="15"/>
      <c r="Y10" s="15"/>
      <c r="Z10" s="15"/>
      <c r="AA10" s="15"/>
      <c r="AB10" s="15"/>
      <c r="AC10" s="15"/>
      <c r="AD10" s="15"/>
      <c r="AE10" s="15"/>
      <c r="AF10" s="15"/>
      <c r="AG10" s="15"/>
      <c r="AH10" s="15"/>
      <c r="AI10" s="15"/>
      <c r="AJ10" s="15"/>
      <c r="AK10" s="15"/>
      <c r="AL10" s="15"/>
      <c r="AM10" s="15"/>
    </row>
    <row r="11" spans="2:39" ht="34.5" customHeight="1" x14ac:dyDescent="0.25">
      <c r="B11" s="52"/>
      <c r="C11" s="144" t="s">
        <v>207</v>
      </c>
      <c r="D11" s="145"/>
      <c r="E11" s="145"/>
      <c r="F11" s="145"/>
      <c r="G11" s="145"/>
      <c r="H11" s="145"/>
      <c r="I11" s="145"/>
      <c r="J11" s="145"/>
      <c r="K11" s="145"/>
      <c r="L11" s="145"/>
      <c r="M11" s="145"/>
      <c r="N11" s="146"/>
      <c r="O11" s="52"/>
      <c r="P11" s="52"/>
      <c r="Q11" s="52"/>
      <c r="R11" s="61"/>
    </row>
    <row r="12" spans="2:39" ht="18" customHeight="1" x14ac:dyDescent="0.25">
      <c r="B12" s="52" t="s">
        <v>117</v>
      </c>
      <c r="C12" s="153" t="s">
        <v>210</v>
      </c>
      <c r="D12" s="154"/>
      <c r="E12" s="154"/>
      <c r="F12" s="154"/>
      <c r="G12" s="154"/>
      <c r="H12" s="154"/>
      <c r="I12" s="154"/>
      <c r="J12" s="154"/>
      <c r="K12" s="154"/>
      <c r="L12" s="154"/>
      <c r="M12" s="154"/>
      <c r="N12" s="155"/>
      <c r="O12" s="52"/>
      <c r="P12" s="52"/>
      <c r="Q12" s="52"/>
      <c r="R12" s="61"/>
    </row>
    <row r="13" spans="2:39" ht="31.5" customHeight="1" x14ac:dyDescent="0.25">
      <c r="B13" s="52" t="s">
        <v>213</v>
      </c>
      <c r="C13" s="153" t="s">
        <v>211</v>
      </c>
      <c r="D13" s="154"/>
      <c r="E13" s="154"/>
      <c r="F13" s="154"/>
      <c r="G13" s="154"/>
      <c r="H13" s="154"/>
      <c r="I13" s="154"/>
      <c r="J13" s="154"/>
      <c r="K13" s="154"/>
      <c r="L13" s="154"/>
      <c r="M13" s="154"/>
      <c r="N13" s="155"/>
      <c r="O13" s="52"/>
      <c r="P13" s="52"/>
      <c r="Q13" s="52"/>
      <c r="R13" s="61"/>
    </row>
    <row r="14" spans="2:39" ht="18" x14ac:dyDescent="0.25">
      <c r="B14" s="69" t="s">
        <v>32</v>
      </c>
      <c r="C14" s="147" t="s">
        <v>107</v>
      </c>
      <c r="D14" s="147"/>
      <c r="E14" s="147"/>
      <c r="F14" s="147"/>
      <c r="G14" s="147"/>
      <c r="H14" s="147"/>
      <c r="I14" s="147"/>
      <c r="J14" s="147"/>
      <c r="K14" s="147"/>
      <c r="L14" s="147"/>
      <c r="M14" s="147"/>
      <c r="N14" s="147"/>
      <c r="O14" s="52"/>
      <c r="P14" s="52"/>
      <c r="Q14" s="52"/>
      <c r="R14" s="61"/>
    </row>
    <row r="15" spans="2:39" ht="30.75" customHeight="1" x14ac:dyDescent="0.25">
      <c r="B15" s="55" t="s">
        <v>118</v>
      </c>
      <c r="C15" s="93" t="s">
        <v>415</v>
      </c>
      <c r="D15" s="94"/>
      <c r="E15" s="94"/>
      <c r="F15" s="94"/>
      <c r="G15" s="94"/>
      <c r="H15" s="94"/>
      <c r="I15" s="94"/>
      <c r="J15" s="94"/>
      <c r="K15" s="94"/>
      <c r="L15" s="94"/>
      <c r="M15" s="94"/>
      <c r="N15" s="95"/>
      <c r="O15" s="52" t="s">
        <v>33</v>
      </c>
      <c r="P15" s="62">
        <v>301.39999999999998</v>
      </c>
      <c r="Q15" s="63"/>
      <c r="R15" s="61">
        <f>ROUND(P15*Q15,2)</f>
        <v>0</v>
      </c>
    </row>
    <row r="16" spans="2:39" ht="18" x14ac:dyDescent="0.25">
      <c r="B16" s="69" t="s">
        <v>37</v>
      </c>
      <c r="C16" s="147" t="s">
        <v>137</v>
      </c>
      <c r="D16" s="147"/>
      <c r="E16" s="147"/>
      <c r="F16" s="147"/>
      <c r="G16" s="147"/>
      <c r="H16" s="147"/>
      <c r="I16" s="147"/>
      <c r="J16" s="147"/>
      <c r="K16" s="147"/>
      <c r="L16" s="147"/>
      <c r="M16" s="147"/>
      <c r="N16" s="147"/>
      <c r="O16" s="52"/>
      <c r="P16" s="62"/>
      <c r="Q16" s="63"/>
      <c r="R16" s="61"/>
    </row>
    <row r="17" spans="2:19" ht="33.75" customHeight="1" x14ac:dyDescent="0.25">
      <c r="B17" s="55" t="s">
        <v>40</v>
      </c>
      <c r="C17" s="93" t="s">
        <v>127</v>
      </c>
      <c r="D17" s="94" t="s">
        <v>34</v>
      </c>
      <c r="E17" s="94">
        <v>155.1</v>
      </c>
      <c r="F17" s="94">
        <v>61.71</v>
      </c>
      <c r="G17" s="94"/>
      <c r="H17" s="94"/>
      <c r="I17" s="94"/>
      <c r="J17" s="94"/>
      <c r="K17" s="94"/>
      <c r="L17" s="94"/>
      <c r="M17" s="94"/>
      <c r="N17" s="95"/>
      <c r="O17" s="52" t="s">
        <v>34</v>
      </c>
      <c r="P17" s="62">
        <v>155.1</v>
      </c>
      <c r="Q17" s="63"/>
      <c r="R17" s="61">
        <f t="shared" ref="R17:R64" si="0">ROUND(P17*Q17,2)</f>
        <v>0</v>
      </c>
    </row>
    <row r="18" spans="2:19" ht="30.75" customHeight="1" x14ac:dyDescent="0.25">
      <c r="B18" s="55" t="s">
        <v>42</v>
      </c>
      <c r="C18" s="93" t="s">
        <v>129</v>
      </c>
      <c r="D18" s="94" t="s">
        <v>34</v>
      </c>
      <c r="E18" s="94">
        <v>125.4</v>
      </c>
      <c r="F18" s="94">
        <v>91.3</v>
      </c>
      <c r="G18" s="94"/>
      <c r="H18" s="94"/>
      <c r="I18" s="94"/>
      <c r="J18" s="94"/>
      <c r="K18" s="94"/>
      <c r="L18" s="94"/>
      <c r="M18" s="94"/>
      <c r="N18" s="95"/>
      <c r="O18" s="52" t="s">
        <v>34</v>
      </c>
      <c r="P18" s="62">
        <v>125.4</v>
      </c>
      <c r="Q18" s="63"/>
      <c r="R18" s="61">
        <f t="shared" si="0"/>
        <v>0</v>
      </c>
    </row>
    <row r="19" spans="2:19" ht="19.5" customHeight="1" x14ac:dyDescent="0.25">
      <c r="B19" s="55" t="s">
        <v>119</v>
      </c>
      <c r="C19" s="93" t="s">
        <v>128</v>
      </c>
      <c r="D19" s="94" t="s">
        <v>33</v>
      </c>
      <c r="E19" s="94">
        <v>297</v>
      </c>
      <c r="F19" s="94">
        <v>7.44</v>
      </c>
      <c r="G19" s="94"/>
      <c r="H19" s="94"/>
      <c r="I19" s="94"/>
      <c r="J19" s="94"/>
      <c r="K19" s="94"/>
      <c r="L19" s="94"/>
      <c r="M19" s="94"/>
      <c r="N19" s="95"/>
      <c r="O19" s="52" t="s">
        <v>33</v>
      </c>
      <c r="P19" s="62">
        <v>297</v>
      </c>
      <c r="Q19" s="63"/>
      <c r="R19" s="61">
        <f t="shared" si="0"/>
        <v>0</v>
      </c>
    </row>
    <row r="20" spans="2:19" ht="36" customHeight="1" x14ac:dyDescent="0.25">
      <c r="B20" s="55" t="s">
        <v>50</v>
      </c>
      <c r="C20" s="93" t="s">
        <v>433</v>
      </c>
      <c r="D20" s="94" t="s">
        <v>34</v>
      </c>
      <c r="E20" s="94">
        <v>79.2</v>
      </c>
      <c r="F20" s="94">
        <v>357.04</v>
      </c>
      <c r="G20" s="94"/>
      <c r="H20" s="94"/>
      <c r="I20" s="94"/>
      <c r="J20" s="94"/>
      <c r="K20" s="94"/>
      <c r="L20" s="94"/>
      <c r="M20" s="94"/>
      <c r="N20" s="95"/>
      <c r="O20" s="52" t="s">
        <v>34</v>
      </c>
      <c r="P20" s="62">
        <v>79.2</v>
      </c>
      <c r="Q20" s="63"/>
      <c r="R20" s="61">
        <f t="shared" si="0"/>
        <v>0</v>
      </c>
    </row>
    <row r="21" spans="2:19" ht="48" customHeight="1" x14ac:dyDescent="0.25">
      <c r="B21" s="55" t="s">
        <v>208</v>
      </c>
      <c r="C21" s="93" t="s">
        <v>421</v>
      </c>
      <c r="D21" s="94" t="s">
        <v>34</v>
      </c>
      <c r="E21" s="94">
        <v>224.4</v>
      </c>
      <c r="F21" s="94">
        <v>359.48</v>
      </c>
      <c r="G21" s="94"/>
      <c r="H21" s="94"/>
      <c r="I21" s="94"/>
      <c r="J21" s="94"/>
      <c r="K21" s="94"/>
      <c r="L21" s="94"/>
      <c r="M21" s="94"/>
      <c r="N21" s="95"/>
      <c r="O21" s="52" t="s">
        <v>34</v>
      </c>
      <c r="P21" s="62">
        <v>224.4</v>
      </c>
      <c r="Q21" s="63"/>
      <c r="R21" s="61">
        <f t="shared" si="0"/>
        <v>0</v>
      </c>
    </row>
    <row r="22" spans="2:19" ht="48" customHeight="1" x14ac:dyDescent="0.25">
      <c r="B22" s="55" t="s">
        <v>51</v>
      </c>
      <c r="C22" s="93" t="s">
        <v>422</v>
      </c>
      <c r="D22" s="94" t="s">
        <v>34</v>
      </c>
      <c r="E22" s="94">
        <v>224.4</v>
      </c>
      <c r="F22" s="94">
        <v>359.48</v>
      </c>
      <c r="G22" s="94"/>
      <c r="H22" s="94"/>
      <c r="I22" s="94"/>
      <c r="J22" s="94"/>
      <c r="K22" s="94"/>
      <c r="L22" s="94"/>
      <c r="M22" s="94"/>
      <c r="N22" s="95"/>
      <c r="O22" s="52" t="s">
        <v>34</v>
      </c>
      <c r="P22" s="62">
        <v>224.4</v>
      </c>
      <c r="Q22" s="63"/>
      <c r="R22" s="61">
        <f t="shared" si="0"/>
        <v>0</v>
      </c>
    </row>
    <row r="23" spans="2:19" ht="18" x14ac:dyDescent="0.25">
      <c r="B23" s="69" t="s">
        <v>39</v>
      </c>
      <c r="C23" s="147" t="s">
        <v>138</v>
      </c>
      <c r="D23" s="147"/>
      <c r="E23" s="147"/>
      <c r="F23" s="147"/>
      <c r="G23" s="147"/>
      <c r="H23" s="147"/>
      <c r="I23" s="147"/>
      <c r="J23" s="147"/>
      <c r="K23" s="147"/>
      <c r="L23" s="147"/>
      <c r="M23" s="147"/>
      <c r="N23" s="147"/>
      <c r="O23" s="52"/>
      <c r="P23" s="62"/>
      <c r="Q23" s="63"/>
      <c r="R23" s="61"/>
    </row>
    <row r="24" spans="2:19" ht="32.25" customHeight="1" x14ac:dyDescent="0.25">
      <c r="B24" s="55" t="s">
        <v>139</v>
      </c>
      <c r="C24" s="93" t="s">
        <v>144</v>
      </c>
      <c r="D24" s="94" t="s">
        <v>33</v>
      </c>
      <c r="E24" s="94">
        <v>1100</v>
      </c>
      <c r="F24" s="94">
        <v>2.88</v>
      </c>
      <c r="G24" s="94"/>
      <c r="H24" s="94"/>
      <c r="I24" s="94"/>
      <c r="J24" s="94"/>
      <c r="K24" s="94"/>
      <c r="L24" s="94"/>
      <c r="M24" s="94"/>
      <c r="N24" s="95"/>
      <c r="O24" s="52" t="s">
        <v>33</v>
      </c>
      <c r="P24" s="62">
        <v>1100</v>
      </c>
      <c r="Q24" s="63"/>
      <c r="R24" s="61">
        <f t="shared" si="0"/>
        <v>0</v>
      </c>
    </row>
    <row r="25" spans="2:19" ht="32.25" customHeight="1" x14ac:dyDescent="0.25">
      <c r="B25" s="55" t="s">
        <v>140</v>
      </c>
      <c r="C25" s="93" t="s">
        <v>399</v>
      </c>
      <c r="D25" s="94" t="s">
        <v>33</v>
      </c>
      <c r="E25" s="94">
        <v>1100</v>
      </c>
      <c r="F25" s="94">
        <v>30.43</v>
      </c>
      <c r="G25" s="94"/>
      <c r="H25" s="94"/>
      <c r="I25" s="94"/>
      <c r="J25" s="94"/>
      <c r="K25" s="94"/>
      <c r="L25" s="94"/>
      <c r="M25" s="94"/>
      <c r="N25" s="95"/>
      <c r="O25" s="52" t="s">
        <v>33</v>
      </c>
      <c r="P25" s="62">
        <v>1100</v>
      </c>
      <c r="Q25" s="63"/>
      <c r="R25" s="61">
        <f t="shared" si="0"/>
        <v>0</v>
      </c>
    </row>
    <row r="26" spans="2:19" ht="33" customHeight="1" x14ac:dyDescent="0.25">
      <c r="B26" s="55" t="s">
        <v>142</v>
      </c>
      <c r="C26" s="93" t="s">
        <v>400</v>
      </c>
      <c r="D26" s="94" t="s">
        <v>33</v>
      </c>
      <c r="E26" s="94">
        <v>1100</v>
      </c>
      <c r="F26" s="94">
        <v>42.04</v>
      </c>
      <c r="G26" s="94"/>
      <c r="H26" s="94"/>
      <c r="I26" s="94"/>
      <c r="J26" s="94"/>
      <c r="K26" s="94"/>
      <c r="L26" s="94"/>
      <c r="M26" s="94"/>
      <c r="N26" s="95"/>
      <c r="O26" s="52" t="s">
        <v>33</v>
      </c>
      <c r="P26" s="62">
        <v>1100</v>
      </c>
      <c r="Q26" s="63"/>
      <c r="R26" s="61">
        <f t="shared" si="0"/>
        <v>0</v>
      </c>
    </row>
    <row r="27" spans="2:19" ht="33" customHeight="1" x14ac:dyDescent="0.25">
      <c r="B27" s="55" t="s">
        <v>141</v>
      </c>
      <c r="C27" s="93" t="s">
        <v>401</v>
      </c>
      <c r="D27" s="94" t="s">
        <v>33</v>
      </c>
      <c r="E27" s="94">
        <v>1100</v>
      </c>
      <c r="F27" s="94">
        <v>30.7</v>
      </c>
      <c r="G27" s="94"/>
      <c r="H27" s="94"/>
      <c r="I27" s="94"/>
      <c r="J27" s="94"/>
      <c r="K27" s="94"/>
      <c r="L27" s="94"/>
      <c r="M27" s="94"/>
      <c r="N27" s="95"/>
      <c r="O27" s="52" t="s">
        <v>33</v>
      </c>
      <c r="P27" s="62">
        <v>1100</v>
      </c>
      <c r="Q27" s="63"/>
      <c r="R27" s="61">
        <f t="shared" si="0"/>
        <v>0</v>
      </c>
    </row>
    <row r="28" spans="2:19" ht="48" customHeight="1" x14ac:dyDescent="0.25">
      <c r="B28" s="55" t="s">
        <v>120</v>
      </c>
      <c r="C28" s="93" t="s">
        <v>130</v>
      </c>
      <c r="D28" s="94" t="s">
        <v>420</v>
      </c>
      <c r="E28" s="94">
        <v>137.5</v>
      </c>
      <c r="F28" s="94">
        <v>358.77</v>
      </c>
      <c r="G28" s="94"/>
      <c r="H28" s="94"/>
      <c r="I28" s="94"/>
      <c r="J28" s="94"/>
      <c r="K28" s="94"/>
      <c r="L28" s="94"/>
      <c r="M28" s="94"/>
      <c r="N28" s="95"/>
      <c r="O28" s="52" t="s">
        <v>420</v>
      </c>
      <c r="P28" s="62">
        <v>137.5</v>
      </c>
      <c r="Q28" s="63"/>
      <c r="R28" s="61">
        <f t="shared" si="0"/>
        <v>0</v>
      </c>
    </row>
    <row r="29" spans="2:19" s="60" customFormat="1" ht="18" x14ac:dyDescent="0.25">
      <c r="B29" s="69" t="s">
        <v>53</v>
      </c>
      <c r="C29" s="96" t="s">
        <v>110</v>
      </c>
      <c r="D29" s="96"/>
      <c r="E29" s="96"/>
      <c r="F29" s="96"/>
      <c r="G29" s="96"/>
      <c r="H29" s="96"/>
      <c r="I29" s="96"/>
      <c r="J29" s="96"/>
      <c r="K29" s="96"/>
      <c r="L29" s="96"/>
      <c r="M29" s="96"/>
      <c r="N29" s="96"/>
      <c r="O29" s="52"/>
      <c r="P29" s="62"/>
      <c r="Q29" s="63"/>
      <c r="R29" s="61"/>
    </row>
    <row r="30" spans="2:19" ht="48" customHeight="1" x14ac:dyDescent="0.25">
      <c r="B30" s="55" t="s">
        <v>209</v>
      </c>
      <c r="C30" s="93" t="s">
        <v>212</v>
      </c>
      <c r="D30" s="94" t="s">
        <v>33</v>
      </c>
      <c r="E30" s="94">
        <v>231</v>
      </c>
      <c r="F30" s="94">
        <v>274.86</v>
      </c>
      <c r="G30" s="94"/>
      <c r="H30" s="94"/>
      <c r="I30" s="94"/>
      <c r="J30" s="94"/>
      <c r="K30" s="94"/>
      <c r="L30" s="94"/>
      <c r="M30" s="94"/>
      <c r="N30" s="95"/>
      <c r="O30" s="52" t="s">
        <v>33</v>
      </c>
      <c r="P30" s="62">
        <v>231</v>
      </c>
      <c r="Q30" s="63"/>
      <c r="R30" s="61">
        <f t="shared" si="0"/>
        <v>0</v>
      </c>
    </row>
    <row r="31" spans="2:19" s="60" customFormat="1" ht="31.5" x14ac:dyDescent="0.25">
      <c r="B31" s="69" t="s">
        <v>214</v>
      </c>
      <c r="C31" s="97" t="s">
        <v>236</v>
      </c>
      <c r="D31" s="97"/>
      <c r="E31" s="97"/>
      <c r="F31" s="97"/>
      <c r="G31" s="97"/>
      <c r="H31" s="97"/>
      <c r="I31" s="97"/>
      <c r="J31" s="97"/>
      <c r="K31" s="97"/>
      <c r="L31" s="97"/>
      <c r="M31" s="97"/>
      <c r="N31" s="97"/>
      <c r="O31" s="52"/>
      <c r="P31" s="62"/>
      <c r="Q31" s="63"/>
      <c r="R31" s="61"/>
      <c r="S31" s="84"/>
    </row>
    <row r="32" spans="2:19" s="60" customFormat="1" ht="18" x14ac:dyDescent="0.25">
      <c r="B32" s="69" t="s">
        <v>57</v>
      </c>
      <c r="C32" s="96" t="s">
        <v>225</v>
      </c>
      <c r="D32" s="96"/>
      <c r="E32" s="96"/>
      <c r="F32" s="96"/>
      <c r="G32" s="96"/>
      <c r="H32" s="96"/>
      <c r="I32" s="96"/>
      <c r="J32" s="96"/>
      <c r="K32" s="96"/>
      <c r="L32" s="96"/>
      <c r="M32" s="96"/>
      <c r="N32" s="96"/>
      <c r="O32" s="52"/>
      <c r="P32" s="62"/>
      <c r="Q32" s="63"/>
      <c r="R32" s="61"/>
    </row>
    <row r="33" spans="2:18" ht="33" customHeight="1" x14ac:dyDescent="0.25">
      <c r="B33" s="55" t="s">
        <v>123</v>
      </c>
      <c r="C33" s="93" t="s">
        <v>229</v>
      </c>
      <c r="D33" s="94" t="s">
        <v>35</v>
      </c>
      <c r="E33" s="94">
        <v>10</v>
      </c>
      <c r="F33" s="94">
        <v>2762.32</v>
      </c>
      <c r="G33" s="94"/>
      <c r="H33" s="94"/>
      <c r="I33" s="94"/>
      <c r="J33" s="94"/>
      <c r="K33" s="94"/>
      <c r="L33" s="94"/>
      <c r="M33" s="94"/>
      <c r="N33" s="95"/>
      <c r="O33" s="52" t="s">
        <v>35</v>
      </c>
      <c r="P33" s="62">
        <v>10</v>
      </c>
      <c r="Q33" s="63"/>
      <c r="R33" s="61">
        <f t="shared" si="0"/>
        <v>0</v>
      </c>
    </row>
    <row r="34" spans="2:18" ht="34.5" customHeight="1" x14ac:dyDescent="0.25">
      <c r="B34" s="55" t="s">
        <v>215</v>
      </c>
      <c r="C34" s="93" t="s">
        <v>230</v>
      </c>
      <c r="D34" s="94" t="s">
        <v>35</v>
      </c>
      <c r="E34" s="94">
        <v>2</v>
      </c>
      <c r="F34" s="94">
        <v>2923.13</v>
      </c>
      <c r="G34" s="94"/>
      <c r="H34" s="94"/>
      <c r="I34" s="94"/>
      <c r="J34" s="94"/>
      <c r="K34" s="94"/>
      <c r="L34" s="94"/>
      <c r="M34" s="94"/>
      <c r="N34" s="95"/>
      <c r="O34" s="52" t="s">
        <v>35</v>
      </c>
      <c r="P34" s="62">
        <v>2</v>
      </c>
      <c r="Q34" s="63"/>
      <c r="R34" s="61">
        <f t="shared" si="0"/>
        <v>0</v>
      </c>
    </row>
    <row r="35" spans="2:18" ht="33" customHeight="1" x14ac:dyDescent="0.25">
      <c r="B35" s="55" t="s">
        <v>124</v>
      </c>
      <c r="C35" s="93" t="s">
        <v>134</v>
      </c>
      <c r="D35" s="94" t="s">
        <v>35</v>
      </c>
      <c r="E35" s="94">
        <v>12</v>
      </c>
      <c r="F35" s="94">
        <v>483.07</v>
      </c>
      <c r="G35" s="94"/>
      <c r="H35" s="94"/>
      <c r="I35" s="94"/>
      <c r="J35" s="94"/>
      <c r="K35" s="94"/>
      <c r="L35" s="94"/>
      <c r="M35" s="94"/>
      <c r="N35" s="95"/>
      <c r="O35" s="52" t="s">
        <v>35</v>
      </c>
      <c r="P35" s="62">
        <v>12</v>
      </c>
      <c r="Q35" s="63"/>
      <c r="R35" s="61">
        <f t="shared" si="0"/>
        <v>0</v>
      </c>
    </row>
    <row r="36" spans="2:18" ht="33.75" customHeight="1" x14ac:dyDescent="0.25">
      <c r="B36" s="55" t="s">
        <v>125</v>
      </c>
      <c r="C36" s="93" t="s">
        <v>135</v>
      </c>
      <c r="D36" s="94" t="s">
        <v>35</v>
      </c>
      <c r="E36" s="94">
        <v>12</v>
      </c>
      <c r="F36" s="94">
        <v>8349.5400000000009</v>
      </c>
      <c r="G36" s="94"/>
      <c r="H36" s="94"/>
      <c r="I36" s="94"/>
      <c r="J36" s="94"/>
      <c r="K36" s="94"/>
      <c r="L36" s="94"/>
      <c r="M36" s="94"/>
      <c r="N36" s="95"/>
      <c r="O36" s="52" t="s">
        <v>35</v>
      </c>
      <c r="P36" s="62">
        <v>12</v>
      </c>
      <c r="Q36" s="63"/>
      <c r="R36" s="61">
        <f t="shared" si="0"/>
        <v>0</v>
      </c>
    </row>
    <row r="37" spans="2:18" ht="30.75" customHeight="1" x14ac:dyDescent="0.25">
      <c r="B37" s="55" t="s">
        <v>126</v>
      </c>
      <c r="C37" s="93" t="s">
        <v>136</v>
      </c>
      <c r="D37" s="94" t="s">
        <v>35</v>
      </c>
      <c r="E37" s="94">
        <v>1</v>
      </c>
      <c r="F37" s="94">
        <v>411.36</v>
      </c>
      <c r="G37" s="94"/>
      <c r="H37" s="94"/>
      <c r="I37" s="94"/>
      <c r="J37" s="94"/>
      <c r="K37" s="94"/>
      <c r="L37" s="94"/>
      <c r="M37" s="94"/>
      <c r="N37" s="95"/>
      <c r="O37" s="52" t="s">
        <v>35</v>
      </c>
      <c r="P37" s="62">
        <v>1</v>
      </c>
      <c r="Q37" s="63"/>
      <c r="R37" s="61">
        <f t="shared" si="0"/>
        <v>0</v>
      </c>
    </row>
    <row r="38" spans="2:18" ht="33.75" customHeight="1" x14ac:dyDescent="0.25">
      <c r="B38" s="55" t="s">
        <v>216</v>
      </c>
      <c r="C38" s="93" t="s">
        <v>402</v>
      </c>
      <c r="D38" s="94" t="s">
        <v>35</v>
      </c>
      <c r="E38" s="94">
        <v>1</v>
      </c>
      <c r="F38" s="94">
        <v>1857.03</v>
      </c>
      <c r="G38" s="94"/>
      <c r="H38" s="94"/>
      <c r="I38" s="94"/>
      <c r="J38" s="94"/>
      <c r="K38" s="94"/>
      <c r="L38" s="94"/>
      <c r="M38" s="94"/>
      <c r="N38" s="95"/>
      <c r="O38" s="52" t="s">
        <v>35</v>
      </c>
      <c r="P38" s="62">
        <v>1</v>
      </c>
      <c r="Q38" s="63"/>
      <c r="R38" s="61">
        <f t="shared" si="0"/>
        <v>0</v>
      </c>
    </row>
    <row r="39" spans="2:18" ht="33" customHeight="1" x14ac:dyDescent="0.25">
      <c r="B39" s="55" t="s">
        <v>80</v>
      </c>
      <c r="C39" s="93" t="s">
        <v>133</v>
      </c>
      <c r="D39" s="94" t="s">
        <v>420</v>
      </c>
      <c r="E39" s="94">
        <v>435.6</v>
      </c>
      <c r="F39" s="94">
        <v>49.84</v>
      </c>
      <c r="G39" s="94"/>
      <c r="H39" s="94"/>
      <c r="I39" s="94"/>
      <c r="J39" s="94"/>
      <c r="K39" s="94"/>
      <c r="L39" s="94"/>
      <c r="M39" s="94"/>
      <c r="N39" s="95"/>
      <c r="O39" s="52" t="s">
        <v>420</v>
      </c>
      <c r="P39" s="62">
        <v>435.6</v>
      </c>
      <c r="Q39" s="63"/>
      <c r="R39" s="61">
        <f t="shared" si="0"/>
        <v>0</v>
      </c>
    </row>
    <row r="40" spans="2:18" ht="32.25" customHeight="1" x14ac:dyDescent="0.25">
      <c r="B40" s="55" t="s">
        <v>122</v>
      </c>
      <c r="C40" s="93" t="s">
        <v>132</v>
      </c>
      <c r="D40" s="94" t="s">
        <v>420</v>
      </c>
      <c r="E40" s="94">
        <v>55</v>
      </c>
      <c r="F40" s="94">
        <v>38.869999999999997</v>
      </c>
      <c r="G40" s="94"/>
      <c r="H40" s="94"/>
      <c r="I40" s="94"/>
      <c r="J40" s="94"/>
      <c r="K40" s="94"/>
      <c r="L40" s="94"/>
      <c r="M40" s="94"/>
      <c r="N40" s="95"/>
      <c r="O40" s="52" t="s">
        <v>420</v>
      </c>
      <c r="P40" s="62">
        <v>55</v>
      </c>
      <c r="Q40" s="63"/>
      <c r="R40" s="61">
        <f t="shared" si="0"/>
        <v>0</v>
      </c>
    </row>
    <row r="41" spans="2:18" ht="21" customHeight="1" x14ac:dyDescent="0.25">
      <c r="B41" s="55" t="s">
        <v>217</v>
      </c>
      <c r="C41" s="93" t="s">
        <v>231</v>
      </c>
      <c r="D41" s="94" t="s">
        <v>35</v>
      </c>
      <c r="E41" s="94">
        <v>4</v>
      </c>
      <c r="F41" s="94">
        <v>110.96</v>
      </c>
      <c r="G41" s="94"/>
      <c r="H41" s="94"/>
      <c r="I41" s="94"/>
      <c r="J41" s="94"/>
      <c r="K41" s="94"/>
      <c r="L41" s="94"/>
      <c r="M41" s="94"/>
      <c r="N41" s="95"/>
      <c r="O41" s="52" t="s">
        <v>35</v>
      </c>
      <c r="P41" s="62">
        <v>4</v>
      </c>
      <c r="Q41" s="63"/>
      <c r="R41" s="61">
        <f t="shared" si="0"/>
        <v>0</v>
      </c>
    </row>
    <row r="42" spans="2:18" ht="15.75" customHeight="1" x14ac:dyDescent="0.25">
      <c r="B42" s="55" t="s">
        <v>218</v>
      </c>
      <c r="C42" s="93" t="s">
        <v>232</v>
      </c>
      <c r="D42" s="94" t="s">
        <v>35</v>
      </c>
      <c r="E42" s="94">
        <v>1</v>
      </c>
      <c r="F42" s="94">
        <v>297.83999999999997</v>
      </c>
      <c r="G42" s="94"/>
      <c r="H42" s="94"/>
      <c r="I42" s="94"/>
      <c r="J42" s="94"/>
      <c r="K42" s="94"/>
      <c r="L42" s="94"/>
      <c r="M42" s="94"/>
      <c r="N42" s="95"/>
      <c r="O42" s="52" t="s">
        <v>35</v>
      </c>
      <c r="P42" s="62">
        <v>1</v>
      </c>
      <c r="Q42" s="63"/>
      <c r="R42" s="61">
        <f t="shared" si="0"/>
        <v>0</v>
      </c>
    </row>
    <row r="43" spans="2:18" ht="33" customHeight="1" x14ac:dyDescent="0.25">
      <c r="B43" s="55" t="s">
        <v>219</v>
      </c>
      <c r="C43" s="93" t="s">
        <v>233</v>
      </c>
      <c r="D43" s="94" t="s">
        <v>35</v>
      </c>
      <c r="E43" s="94">
        <v>1</v>
      </c>
      <c r="F43" s="94">
        <v>483.15</v>
      </c>
      <c r="G43" s="94"/>
      <c r="H43" s="94"/>
      <c r="I43" s="94"/>
      <c r="J43" s="94"/>
      <c r="K43" s="94"/>
      <c r="L43" s="94"/>
      <c r="M43" s="94"/>
      <c r="N43" s="95"/>
      <c r="O43" s="52" t="s">
        <v>35</v>
      </c>
      <c r="P43" s="62">
        <v>1</v>
      </c>
      <c r="Q43" s="63"/>
      <c r="R43" s="61">
        <f t="shared" si="0"/>
        <v>0</v>
      </c>
    </row>
    <row r="44" spans="2:18" ht="33" customHeight="1" x14ac:dyDescent="0.25">
      <c r="B44" s="55" t="s">
        <v>220</v>
      </c>
      <c r="C44" s="93" t="s">
        <v>234</v>
      </c>
      <c r="D44" s="94" t="s">
        <v>35</v>
      </c>
      <c r="E44" s="94">
        <v>36</v>
      </c>
      <c r="F44" s="94">
        <v>45.31</v>
      </c>
      <c r="G44" s="94"/>
      <c r="H44" s="94"/>
      <c r="I44" s="94"/>
      <c r="J44" s="94"/>
      <c r="K44" s="94"/>
      <c r="L44" s="94"/>
      <c r="M44" s="94"/>
      <c r="N44" s="95"/>
      <c r="O44" s="52" t="s">
        <v>35</v>
      </c>
      <c r="P44" s="62">
        <v>36</v>
      </c>
      <c r="Q44" s="63"/>
      <c r="R44" s="61">
        <f t="shared" si="0"/>
        <v>0</v>
      </c>
    </row>
    <row r="45" spans="2:18" ht="36.75" customHeight="1" x14ac:dyDescent="0.25">
      <c r="B45" s="55" t="s">
        <v>221</v>
      </c>
      <c r="C45" s="93" t="s">
        <v>235</v>
      </c>
      <c r="D45" s="94" t="s">
        <v>420</v>
      </c>
      <c r="E45" s="94">
        <v>96</v>
      </c>
      <c r="F45" s="94">
        <v>105.4</v>
      </c>
      <c r="G45" s="94"/>
      <c r="H45" s="94"/>
      <c r="I45" s="94"/>
      <c r="J45" s="94"/>
      <c r="K45" s="94"/>
      <c r="L45" s="94"/>
      <c r="M45" s="94"/>
      <c r="N45" s="95"/>
      <c r="O45" s="52" t="s">
        <v>420</v>
      </c>
      <c r="P45" s="62">
        <v>96</v>
      </c>
      <c r="Q45" s="63"/>
      <c r="R45" s="61">
        <f t="shared" si="0"/>
        <v>0</v>
      </c>
    </row>
    <row r="46" spans="2:18" ht="36" customHeight="1" x14ac:dyDescent="0.25">
      <c r="B46" s="55" t="s">
        <v>222</v>
      </c>
      <c r="C46" s="93" t="s">
        <v>227</v>
      </c>
      <c r="D46" s="94" t="s">
        <v>420</v>
      </c>
      <c r="E46" s="94">
        <v>660</v>
      </c>
      <c r="F46" s="94">
        <v>119.97</v>
      </c>
      <c r="G46" s="94"/>
      <c r="H46" s="94"/>
      <c r="I46" s="94"/>
      <c r="J46" s="94"/>
      <c r="K46" s="94"/>
      <c r="L46" s="94"/>
      <c r="M46" s="94"/>
      <c r="N46" s="95"/>
      <c r="O46" s="52" t="s">
        <v>420</v>
      </c>
      <c r="P46" s="62">
        <v>660</v>
      </c>
      <c r="Q46" s="63"/>
      <c r="R46" s="61">
        <f t="shared" si="0"/>
        <v>0</v>
      </c>
    </row>
    <row r="47" spans="2:18" ht="24.75" customHeight="1" x14ac:dyDescent="0.25">
      <c r="B47" s="55" t="s">
        <v>81</v>
      </c>
      <c r="C47" s="93" t="s">
        <v>149</v>
      </c>
      <c r="D47" s="94" t="s">
        <v>35</v>
      </c>
      <c r="E47" s="94">
        <v>4</v>
      </c>
      <c r="F47" s="94">
        <v>538.89</v>
      </c>
      <c r="G47" s="94"/>
      <c r="H47" s="94"/>
      <c r="I47" s="94"/>
      <c r="J47" s="94"/>
      <c r="K47" s="94"/>
      <c r="L47" s="94"/>
      <c r="M47" s="94"/>
      <c r="N47" s="95"/>
      <c r="O47" s="52" t="s">
        <v>35</v>
      </c>
      <c r="P47" s="62">
        <v>4</v>
      </c>
      <c r="Q47" s="63"/>
      <c r="R47" s="61">
        <f t="shared" si="0"/>
        <v>0</v>
      </c>
    </row>
    <row r="48" spans="2:18" ht="34.5" customHeight="1" x14ac:dyDescent="0.25">
      <c r="B48" s="55" t="s">
        <v>151</v>
      </c>
      <c r="C48" s="93" t="s">
        <v>156</v>
      </c>
      <c r="D48" s="94" t="s">
        <v>420</v>
      </c>
      <c r="E48" s="94">
        <v>2.4</v>
      </c>
      <c r="F48" s="94">
        <v>25.36</v>
      </c>
      <c r="G48" s="94"/>
      <c r="H48" s="94"/>
      <c r="I48" s="94"/>
      <c r="J48" s="94"/>
      <c r="K48" s="94"/>
      <c r="L48" s="94"/>
      <c r="M48" s="94"/>
      <c r="N48" s="95"/>
      <c r="O48" s="52" t="s">
        <v>420</v>
      </c>
      <c r="P48" s="62">
        <v>2.4</v>
      </c>
      <c r="Q48" s="63"/>
      <c r="R48" s="61">
        <f t="shared" si="0"/>
        <v>0</v>
      </c>
    </row>
    <row r="49" spans="2:18" s="60" customFormat="1" ht="18" x14ac:dyDescent="0.25">
      <c r="B49" s="69" t="s">
        <v>60</v>
      </c>
      <c r="C49" s="96" t="s">
        <v>228</v>
      </c>
      <c r="D49" s="96"/>
      <c r="E49" s="96"/>
      <c r="F49" s="96"/>
      <c r="G49" s="96"/>
      <c r="H49" s="96"/>
      <c r="I49" s="96"/>
      <c r="J49" s="96"/>
      <c r="K49" s="96"/>
      <c r="L49" s="96"/>
      <c r="M49" s="96"/>
      <c r="N49" s="96"/>
      <c r="O49" s="52"/>
      <c r="P49" s="62"/>
      <c r="Q49" s="63"/>
      <c r="R49" s="61"/>
    </row>
    <row r="50" spans="2:18" ht="33" customHeight="1" x14ac:dyDescent="0.25">
      <c r="B50" s="55" t="s">
        <v>118</v>
      </c>
      <c r="C50" s="93" t="s">
        <v>415</v>
      </c>
      <c r="D50" s="94" t="s">
        <v>33</v>
      </c>
      <c r="E50" s="94">
        <v>1.1000000000000001</v>
      </c>
      <c r="F50" s="94">
        <v>7.5</v>
      </c>
      <c r="G50" s="94"/>
      <c r="H50" s="94"/>
      <c r="I50" s="94"/>
      <c r="J50" s="94"/>
      <c r="K50" s="94"/>
      <c r="L50" s="94"/>
      <c r="M50" s="94"/>
      <c r="N50" s="95"/>
      <c r="O50" s="52" t="s">
        <v>33</v>
      </c>
      <c r="P50" s="62">
        <v>1.1000000000000001</v>
      </c>
      <c r="Q50" s="63"/>
      <c r="R50" s="61">
        <f t="shared" si="0"/>
        <v>0</v>
      </c>
    </row>
    <row r="51" spans="2:18" ht="33" customHeight="1" x14ac:dyDescent="0.25">
      <c r="B51" s="55" t="s">
        <v>41</v>
      </c>
      <c r="C51" s="93" t="s">
        <v>143</v>
      </c>
      <c r="D51" s="94" t="s">
        <v>34</v>
      </c>
      <c r="E51" s="94">
        <v>0.33</v>
      </c>
      <c r="F51" s="94">
        <v>138.88</v>
      </c>
      <c r="G51" s="94"/>
      <c r="H51" s="94"/>
      <c r="I51" s="94"/>
      <c r="J51" s="94"/>
      <c r="K51" s="94"/>
      <c r="L51" s="94"/>
      <c r="M51" s="94"/>
      <c r="N51" s="95"/>
      <c r="O51" s="52" t="s">
        <v>34</v>
      </c>
      <c r="P51" s="62">
        <v>0.33</v>
      </c>
      <c r="Q51" s="63"/>
      <c r="R51" s="61">
        <f t="shared" si="0"/>
        <v>0</v>
      </c>
    </row>
    <row r="52" spans="2:18" ht="19.5" customHeight="1" x14ac:dyDescent="0.25">
      <c r="B52" s="55" t="s">
        <v>223</v>
      </c>
      <c r="C52" s="93" t="s">
        <v>237</v>
      </c>
      <c r="D52" s="94" t="s">
        <v>33</v>
      </c>
      <c r="E52" s="94">
        <v>1.1000000000000001</v>
      </c>
      <c r="F52" s="94">
        <v>10.78</v>
      </c>
      <c r="G52" s="94"/>
      <c r="H52" s="94"/>
      <c r="I52" s="94"/>
      <c r="J52" s="94"/>
      <c r="K52" s="94"/>
      <c r="L52" s="94"/>
      <c r="M52" s="94"/>
      <c r="N52" s="95"/>
      <c r="O52" s="52" t="s">
        <v>33</v>
      </c>
      <c r="P52" s="62">
        <v>1.1000000000000001</v>
      </c>
      <c r="Q52" s="63"/>
      <c r="R52" s="61">
        <f t="shared" si="0"/>
        <v>0</v>
      </c>
    </row>
    <row r="53" spans="2:18" ht="33" customHeight="1" x14ac:dyDescent="0.25">
      <c r="B53" s="55" t="s">
        <v>43</v>
      </c>
      <c r="C53" s="93" t="s">
        <v>145</v>
      </c>
      <c r="D53" s="94" t="s">
        <v>33</v>
      </c>
      <c r="E53" s="94">
        <v>0.33</v>
      </c>
      <c r="F53" s="94">
        <v>108.68</v>
      </c>
      <c r="G53" s="94"/>
      <c r="H53" s="94"/>
      <c r="I53" s="94"/>
      <c r="J53" s="94"/>
      <c r="K53" s="94"/>
      <c r="L53" s="94"/>
      <c r="M53" s="94"/>
      <c r="N53" s="95"/>
      <c r="O53" s="52" t="s">
        <v>33</v>
      </c>
      <c r="P53" s="62">
        <v>0.33</v>
      </c>
      <c r="Q53" s="63"/>
      <c r="R53" s="61">
        <f t="shared" si="0"/>
        <v>0</v>
      </c>
    </row>
    <row r="54" spans="2:18" ht="34.5" customHeight="1" x14ac:dyDescent="0.25">
      <c r="B54" s="55" t="s">
        <v>44</v>
      </c>
      <c r="C54" s="93" t="s">
        <v>180</v>
      </c>
      <c r="D54" s="94" t="s">
        <v>36</v>
      </c>
      <c r="E54" s="94">
        <v>16.5</v>
      </c>
      <c r="F54" s="94">
        <v>21.65</v>
      </c>
      <c r="G54" s="94"/>
      <c r="H54" s="94"/>
      <c r="I54" s="94"/>
      <c r="J54" s="94"/>
      <c r="K54" s="94"/>
      <c r="L54" s="94"/>
      <c r="M54" s="94"/>
      <c r="N54" s="95"/>
      <c r="O54" s="52" t="s">
        <v>36</v>
      </c>
      <c r="P54" s="62">
        <v>16.5</v>
      </c>
      <c r="Q54" s="63"/>
      <c r="R54" s="61">
        <f t="shared" si="0"/>
        <v>0</v>
      </c>
    </row>
    <row r="55" spans="2:18" ht="48" customHeight="1" x14ac:dyDescent="0.25">
      <c r="B55" s="55" t="s">
        <v>46</v>
      </c>
      <c r="C55" s="93" t="s">
        <v>182</v>
      </c>
      <c r="D55" s="94" t="s">
        <v>33</v>
      </c>
      <c r="E55" s="94">
        <v>2.2000000000000002</v>
      </c>
      <c r="F55" s="94">
        <v>182.83</v>
      </c>
      <c r="G55" s="94"/>
      <c r="H55" s="94"/>
      <c r="I55" s="94"/>
      <c r="J55" s="94"/>
      <c r="K55" s="94"/>
      <c r="L55" s="94"/>
      <c r="M55" s="94"/>
      <c r="N55" s="95"/>
      <c r="O55" s="52" t="s">
        <v>33</v>
      </c>
      <c r="P55" s="62">
        <v>2.2000000000000002</v>
      </c>
      <c r="Q55" s="63"/>
      <c r="R55" s="61">
        <f t="shared" si="0"/>
        <v>0</v>
      </c>
    </row>
    <row r="56" spans="2:18" ht="48" customHeight="1" x14ac:dyDescent="0.25">
      <c r="B56" s="55" t="s">
        <v>48</v>
      </c>
      <c r="C56" s="93" t="s">
        <v>184</v>
      </c>
      <c r="D56" s="94" t="s">
        <v>34</v>
      </c>
      <c r="E56" s="94">
        <v>0.33</v>
      </c>
      <c r="F56" s="94">
        <v>1897.33</v>
      </c>
      <c r="G56" s="94"/>
      <c r="H56" s="94"/>
      <c r="I56" s="94"/>
      <c r="J56" s="94"/>
      <c r="K56" s="94"/>
      <c r="L56" s="94"/>
      <c r="M56" s="94"/>
      <c r="N56" s="95"/>
      <c r="O56" s="52" t="s">
        <v>34</v>
      </c>
      <c r="P56" s="62">
        <v>0.33</v>
      </c>
      <c r="Q56" s="63"/>
      <c r="R56" s="61">
        <f t="shared" ref="R56:R61" si="1">ROUND(P56*Q56,2)</f>
        <v>0</v>
      </c>
    </row>
    <row r="57" spans="2:18" ht="32.25" customHeight="1" x14ac:dyDescent="0.25">
      <c r="B57" s="55" t="s">
        <v>58</v>
      </c>
      <c r="C57" s="93" t="s">
        <v>190</v>
      </c>
      <c r="D57" s="94" t="s">
        <v>33</v>
      </c>
      <c r="E57" s="94">
        <v>3.3</v>
      </c>
      <c r="F57" s="94">
        <v>319.89</v>
      </c>
      <c r="G57" s="94"/>
      <c r="H57" s="94"/>
      <c r="I57" s="94"/>
      <c r="J57" s="94"/>
      <c r="K57" s="94"/>
      <c r="L57" s="94"/>
      <c r="M57" s="94"/>
      <c r="N57" s="95"/>
      <c r="O57" s="52" t="s">
        <v>33</v>
      </c>
      <c r="P57" s="62">
        <v>3.3</v>
      </c>
      <c r="Q57" s="63"/>
      <c r="R57" s="61">
        <f t="shared" si="1"/>
        <v>0</v>
      </c>
    </row>
    <row r="58" spans="2:18" ht="48" customHeight="1" x14ac:dyDescent="0.25">
      <c r="B58" s="55" t="s">
        <v>49</v>
      </c>
      <c r="C58" s="93" t="s">
        <v>185</v>
      </c>
      <c r="D58" s="94" t="s">
        <v>420</v>
      </c>
      <c r="E58" s="94">
        <v>5.5</v>
      </c>
      <c r="F58" s="94">
        <v>204.7</v>
      </c>
      <c r="G58" s="94"/>
      <c r="H58" s="94"/>
      <c r="I58" s="94"/>
      <c r="J58" s="94"/>
      <c r="K58" s="94"/>
      <c r="L58" s="94"/>
      <c r="M58" s="94"/>
      <c r="N58" s="95"/>
      <c r="O58" s="52" t="s">
        <v>420</v>
      </c>
      <c r="P58" s="62">
        <v>5.5</v>
      </c>
      <c r="Q58" s="63"/>
      <c r="R58" s="61">
        <f t="shared" si="1"/>
        <v>0</v>
      </c>
    </row>
    <row r="59" spans="2:18" ht="48" customHeight="1" x14ac:dyDescent="0.25">
      <c r="B59" s="55" t="s">
        <v>59</v>
      </c>
      <c r="C59" s="93" t="s">
        <v>154</v>
      </c>
      <c r="D59" s="94" t="s">
        <v>33</v>
      </c>
      <c r="E59" s="94">
        <v>11</v>
      </c>
      <c r="F59" s="94">
        <v>144.78</v>
      </c>
      <c r="G59" s="94"/>
      <c r="H59" s="94"/>
      <c r="I59" s="94"/>
      <c r="J59" s="94"/>
      <c r="K59" s="94"/>
      <c r="L59" s="94"/>
      <c r="M59" s="94"/>
      <c r="N59" s="95"/>
      <c r="O59" s="52" t="s">
        <v>33</v>
      </c>
      <c r="P59" s="62">
        <v>11</v>
      </c>
      <c r="Q59" s="63"/>
      <c r="R59" s="61">
        <f t="shared" si="1"/>
        <v>0</v>
      </c>
    </row>
    <row r="60" spans="2:18" ht="48" customHeight="1" x14ac:dyDescent="0.25">
      <c r="B60" s="55" t="s">
        <v>423</v>
      </c>
      <c r="C60" s="93" t="s">
        <v>424</v>
      </c>
      <c r="D60" s="94" t="s">
        <v>33</v>
      </c>
      <c r="E60" s="94">
        <v>11</v>
      </c>
      <c r="F60" s="94">
        <v>59.2</v>
      </c>
      <c r="G60" s="94"/>
      <c r="H60" s="94"/>
      <c r="I60" s="94"/>
      <c r="J60" s="94"/>
      <c r="K60" s="94"/>
      <c r="L60" s="94"/>
      <c r="M60" s="94"/>
      <c r="N60" s="95"/>
      <c r="O60" s="52" t="s">
        <v>33</v>
      </c>
      <c r="P60" s="62">
        <v>11</v>
      </c>
      <c r="Q60" s="63"/>
      <c r="R60" s="61">
        <f t="shared" si="1"/>
        <v>0</v>
      </c>
    </row>
    <row r="61" spans="2:18" ht="48" customHeight="1" x14ac:dyDescent="0.25">
      <c r="B61" s="55" t="s">
        <v>224</v>
      </c>
      <c r="C61" s="93" t="s">
        <v>226</v>
      </c>
      <c r="D61" s="94" t="s">
        <v>35</v>
      </c>
      <c r="E61" s="94">
        <v>1</v>
      </c>
      <c r="F61" s="94">
        <v>2235.4299999999998</v>
      </c>
      <c r="G61" s="94"/>
      <c r="H61" s="94"/>
      <c r="I61" s="94"/>
      <c r="J61" s="94"/>
      <c r="K61" s="94"/>
      <c r="L61" s="94"/>
      <c r="M61" s="94"/>
      <c r="N61" s="95"/>
      <c r="O61" s="52" t="s">
        <v>35</v>
      </c>
      <c r="P61" s="62">
        <v>1</v>
      </c>
      <c r="Q61" s="63"/>
      <c r="R61" s="61">
        <f t="shared" si="1"/>
        <v>0</v>
      </c>
    </row>
    <row r="62" spans="2:18" s="60" customFormat="1" ht="31.5" x14ac:dyDescent="0.25">
      <c r="B62" s="69" t="s">
        <v>238</v>
      </c>
      <c r="C62" s="97" t="s">
        <v>239</v>
      </c>
      <c r="D62" s="97"/>
      <c r="E62" s="97"/>
      <c r="F62" s="97"/>
      <c r="G62" s="97"/>
      <c r="H62" s="97"/>
      <c r="I62" s="97"/>
      <c r="J62" s="97"/>
      <c r="K62" s="97"/>
      <c r="L62" s="97"/>
      <c r="M62" s="97"/>
      <c r="N62" s="97"/>
      <c r="O62" s="52"/>
      <c r="P62" s="62"/>
      <c r="Q62" s="63"/>
      <c r="R62" s="61"/>
    </row>
    <row r="63" spans="2:18" s="60" customFormat="1" ht="18" x14ac:dyDescent="0.25">
      <c r="B63" s="69" t="s">
        <v>61</v>
      </c>
      <c r="C63" s="96" t="s">
        <v>107</v>
      </c>
      <c r="D63" s="96"/>
      <c r="E63" s="96"/>
      <c r="F63" s="96"/>
      <c r="G63" s="96"/>
      <c r="H63" s="96"/>
      <c r="I63" s="96"/>
      <c r="J63" s="96"/>
      <c r="K63" s="96"/>
      <c r="L63" s="96"/>
      <c r="M63" s="96"/>
      <c r="N63" s="96"/>
      <c r="O63" s="52"/>
      <c r="P63" s="62"/>
      <c r="Q63" s="63"/>
      <c r="R63" s="61"/>
    </row>
    <row r="64" spans="2:18" ht="33" customHeight="1" x14ac:dyDescent="0.25">
      <c r="B64" s="55" t="s">
        <v>118</v>
      </c>
      <c r="C64" s="93" t="s">
        <v>415</v>
      </c>
      <c r="D64" s="94" t="s">
        <v>33</v>
      </c>
      <c r="E64" s="94">
        <v>1196.8</v>
      </c>
      <c r="F64" s="94">
        <v>7.5</v>
      </c>
      <c r="G64" s="94"/>
      <c r="H64" s="94"/>
      <c r="I64" s="94"/>
      <c r="J64" s="94"/>
      <c r="K64" s="94"/>
      <c r="L64" s="94"/>
      <c r="M64" s="94"/>
      <c r="N64" s="95"/>
      <c r="O64" s="52" t="s">
        <v>33</v>
      </c>
      <c r="P64" s="62">
        <v>1196.8</v>
      </c>
      <c r="Q64" s="63"/>
      <c r="R64" s="61">
        <f t="shared" si="0"/>
        <v>0</v>
      </c>
    </row>
    <row r="65" spans="2:18" s="60" customFormat="1" ht="18" x14ac:dyDescent="0.25">
      <c r="B65" s="69" t="s">
        <v>62</v>
      </c>
      <c r="C65" s="96" t="s">
        <v>137</v>
      </c>
      <c r="D65" s="96"/>
      <c r="E65" s="96"/>
      <c r="F65" s="96"/>
      <c r="G65" s="96"/>
      <c r="H65" s="96"/>
      <c r="I65" s="96"/>
      <c r="J65" s="96"/>
      <c r="K65" s="96"/>
      <c r="L65" s="96"/>
      <c r="M65" s="96"/>
      <c r="N65" s="96"/>
      <c r="O65" s="52"/>
      <c r="P65" s="62"/>
      <c r="Q65" s="63"/>
      <c r="R65" s="61"/>
    </row>
    <row r="66" spans="2:18" ht="33" customHeight="1" x14ac:dyDescent="0.25">
      <c r="B66" s="55" t="s">
        <v>40</v>
      </c>
      <c r="C66" s="93" t="s">
        <v>127</v>
      </c>
      <c r="D66" s="94" t="s">
        <v>34</v>
      </c>
      <c r="E66" s="94">
        <v>718.08</v>
      </c>
      <c r="F66" s="94">
        <v>61.71</v>
      </c>
      <c r="G66" s="94"/>
      <c r="H66" s="94"/>
      <c r="I66" s="94"/>
      <c r="J66" s="94"/>
      <c r="K66" s="94"/>
      <c r="L66" s="94"/>
      <c r="M66" s="94"/>
      <c r="N66" s="95"/>
      <c r="O66" s="52" t="s">
        <v>34</v>
      </c>
      <c r="P66" s="62">
        <v>718.08</v>
      </c>
      <c r="Q66" s="63"/>
      <c r="R66" s="61">
        <f t="shared" ref="R66:R216" si="2">ROUND(P66*Q66,2)</f>
        <v>0</v>
      </c>
    </row>
    <row r="67" spans="2:18" ht="34.5" customHeight="1" x14ac:dyDescent="0.25">
      <c r="B67" s="55" t="s">
        <v>42</v>
      </c>
      <c r="C67" s="93" t="s">
        <v>129</v>
      </c>
      <c r="D67" s="94" t="s">
        <v>34</v>
      </c>
      <c r="E67" s="94">
        <v>598.4</v>
      </c>
      <c r="F67" s="94">
        <v>91.3</v>
      </c>
      <c r="G67" s="94"/>
      <c r="H67" s="94"/>
      <c r="I67" s="94"/>
      <c r="J67" s="94"/>
      <c r="K67" s="94"/>
      <c r="L67" s="94"/>
      <c r="M67" s="94"/>
      <c r="N67" s="95"/>
      <c r="O67" s="52" t="s">
        <v>34</v>
      </c>
      <c r="P67" s="62">
        <v>598.4</v>
      </c>
      <c r="Q67" s="63"/>
      <c r="R67" s="61">
        <f t="shared" si="2"/>
        <v>0</v>
      </c>
    </row>
    <row r="68" spans="2:18" ht="23.25" customHeight="1" x14ac:dyDescent="0.25">
      <c r="B68" s="55" t="s">
        <v>119</v>
      </c>
      <c r="C68" s="93" t="s">
        <v>128</v>
      </c>
      <c r="D68" s="94" t="s">
        <v>33</v>
      </c>
      <c r="E68" s="94">
        <v>1196.8</v>
      </c>
      <c r="F68" s="94">
        <v>7.44</v>
      </c>
      <c r="G68" s="94"/>
      <c r="H68" s="94"/>
      <c r="I68" s="94"/>
      <c r="J68" s="94"/>
      <c r="K68" s="94"/>
      <c r="L68" s="94"/>
      <c r="M68" s="94"/>
      <c r="N68" s="95"/>
      <c r="O68" s="52" t="s">
        <v>33</v>
      </c>
      <c r="P68" s="62">
        <v>1196.8</v>
      </c>
      <c r="Q68" s="63"/>
      <c r="R68" s="61">
        <f t="shared" si="2"/>
        <v>0</v>
      </c>
    </row>
    <row r="69" spans="2:18" ht="32.25" customHeight="1" x14ac:dyDescent="0.25">
      <c r="B69" s="55" t="s">
        <v>50</v>
      </c>
      <c r="C69" s="93" t="s">
        <v>433</v>
      </c>
      <c r="D69" s="94" t="s">
        <v>34</v>
      </c>
      <c r="E69" s="94">
        <v>478.5</v>
      </c>
      <c r="F69" s="94">
        <v>357.04</v>
      </c>
      <c r="G69" s="94"/>
      <c r="H69" s="94"/>
      <c r="I69" s="94"/>
      <c r="J69" s="94"/>
      <c r="K69" s="94"/>
      <c r="L69" s="94"/>
      <c r="M69" s="94"/>
      <c r="N69" s="95"/>
      <c r="O69" s="52" t="s">
        <v>34</v>
      </c>
      <c r="P69" s="62">
        <v>478.5</v>
      </c>
      <c r="Q69" s="63"/>
      <c r="R69" s="61">
        <f t="shared" si="2"/>
        <v>0</v>
      </c>
    </row>
    <row r="70" spans="2:18" ht="48" customHeight="1" x14ac:dyDescent="0.25">
      <c r="B70" s="55" t="s">
        <v>51</v>
      </c>
      <c r="C70" s="93" t="s">
        <v>422</v>
      </c>
      <c r="D70" s="94" t="s">
        <v>34</v>
      </c>
      <c r="E70" s="94">
        <v>239.36</v>
      </c>
      <c r="F70" s="94">
        <v>359.48</v>
      </c>
      <c r="G70" s="94"/>
      <c r="H70" s="94"/>
      <c r="I70" s="94"/>
      <c r="J70" s="94"/>
      <c r="K70" s="94"/>
      <c r="L70" s="94"/>
      <c r="M70" s="94"/>
      <c r="N70" s="95"/>
      <c r="O70" s="52" t="s">
        <v>34</v>
      </c>
      <c r="P70" s="62">
        <v>239.36</v>
      </c>
      <c r="Q70" s="63"/>
      <c r="R70" s="61">
        <f t="shared" si="2"/>
        <v>0</v>
      </c>
    </row>
    <row r="71" spans="2:18" s="60" customFormat="1" ht="18" x14ac:dyDescent="0.25">
      <c r="B71" s="69" t="s">
        <v>63</v>
      </c>
      <c r="C71" s="96" t="s">
        <v>138</v>
      </c>
      <c r="D71" s="96"/>
      <c r="E71" s="96"/>
      <c r="F71" s="96"/>
      <c r="G71" s="96"/>
      <c r="H71" s="96"/>
      <c r="I71" s="96"/>
      <c r="J71" s="96"/>
      <c r="K71" s="96"/>
      <c r="L71" s="96"/>
      <c r="M71" s="96"/>
      <c r="N71" s="96"/>
      <c r="O71" s="52"/>
      <c r="P71" s="62"/>
      <c r="Q71" s="63"/>
      <c r="R71" s="61"/>
    </row>
    <row r="72" spans="2:18" ht="48" customHeight="1" x14ac:dyDescent="0.25">
      <c r="B72" s="55" t="s">
        <v>120</v>
      </c>
      <c r="C72" s="93" t="s">
        <v>130</v>
      </c>
      <c r="D72" s="94" t="s">
        <v>420</v>
      </c>
      <c r="E72" s="94">
        <v>409.2</v>
      </c>
      <c r="F72" s="94">
        <v>358.77</v>
      </c>
      <c r="G72" s="94"/>
      <c r="H72" s="94"/>
      <c r="I72" s="94"/>
      <c r="J72" s="94"/>
      <c r="K72" s="94"/>
      <c r="L72" s="94"/>
      <c r="M72" s="94"/>
      <c r="N72" s="95"/>
      <c r="O72" s="52" t="s">
        <v>420</v>
      </c>
      <c r="P72" s="62">
        <v>409.2</v>
      </c>
      <c r="Q72" s="63"/>
      <c r="R72" s="61">
        <f t="shared" si="2"/>
        <v>0</v>
      </c>
    </row>
    <row r="73" spans="2:18" s="60" customFormat="1" ht="18" x14ac:dyDescent="0.25">
      <c r="B73" s="69" t="s">
        <v>71</v>
      </c>
      <c r="C73" s="96" t="s">
        <v>113</v>
      </c>
      <c r="D73" s="96"/>
      <c r="E73" s="96"/>
      <c r="F73" s="96"/>
      <c r="G73" s="96"/>
      <c r="H73" s="96"/>
      <c r="I73" s="96"/>
      <c r="J73" s="96"/>
      <c r="K73" s="96"/>
      <c r="L73" s="96"/>
      <c r="M73" s="96"/>
      <c r="N73" s="96"/>
      <c r="O73" s="52"/>
      <c r="P73" s="62"/>
      <c r="Q73" s="63"/>
      <c r="R73" s="61"/>
    </row>
    <row r="74" spans="2:18" ht="34.5" customHeight="1" x14ac:dyDescent="0.25">
      <c r="B74" s="55" t="s">
        <v>121</v>
      </c>
      <c r="C74" s="93" t="s">
        <v>131</v>
      </c>
      <c r="D74" s="94" t="s">
        <v>33</v>
      </c>
      <c r="E74" s="94">
        <v>61.38</v>
      </c>
      <c r="F74" s="94">
        <v>42.86</v>
      </c>
      <c r="G74" s="94"/>
      <c r="H74" s="94"/>
      <c r="I74" s="94"/>
      <c r="J74" s="94"/>
      <c r="K74" s="94"/>
      <c r="L74" s="94"/>
      <c r="M74" s="94"/>
      <c r="N74" s="95"/>
      <c r="O74" s="52" t="s">
        <v>33</v>
      </c>
      <c r="P74" s="62">
        <v>61.38</v>
      </c>
      <c r="Q74" s="63"/>
      <c r="R74" s="61">
        <f t="shared" si="2"/>
        <v>0</v>
      </c>
    </row>
    <row r="75" spans="2:18" s="60" customFormat="1" ht="18" x14ac:dyDescent="0.25">
      <c r="B75" s="69" t="s">
        <v>240</v>
      </c>
      <c r="C75" s="99" t="s">
        <v>378</v>
      </c>
      <c r="D75" s="99"/>
      <c r="E75" s="99"/>
      <c r="F75" s="99"/>
      <c r="G75" s="99"/>
      <c r="H75" s="99"/>
      <c r="I75" s="99"/>
      <c r="J75" s="99"/>
      <c r="K75" s="99"/>
      <c r="L75" s="99"/>
      <c r="M75" s="99"/>
      <c r="N75" s="99"/>
      <c r="O75" s="52"/>
      <c r="P75" s="62"/>
      <c r="Q75" s="63"/>
      <c r="R75" s="61"/>
    </row>
    <row r="76" spans="2:18" s="60" customFormat="1" ht="18" x14ac:dyDescent="0.25">
      <c r="B76" s="69"/>
      <c r="C76" s="99" t="s">
        <v>239</v>
      </c>
      <c r="D76" s="99"/>
      <c r="E76" s="99"/>
      <c r="F76" s="99"/>
      <c r="G76" s="99"/>
      <c r="H76" s="99"/>
      <c r="I76" s="99"/>
      <c r="J76" s="99"/>
      <c r="K76" s="99"/>
      <c r="L76" s="99"/>
      <c r="M76" s="99"/>
      <c r="N76" s="99"/>
      <c r="O76" s="52"/>
      <c r="P76" s="62"/>
      <c r="Q76" s="63"/>
      <c r="R76" s="61"/>
    </row>
    <row r="77" spans="2:18" s="60" customFormat="1" ht="18" x14ac:dyDescent="0.25">
      <c r="B77" s="69" t="s">
        <v>78</v>
      </c>
      <c r="C77" s="96" t="s">
        <v>109</v>
      </c>
      <c r="D77" s="96"/>
      <c r="E77" s="96"/>
      <c r="F77" s="96"/>
      <c r="G77" s="96"/>
      <c r="H77" s="96"/>
      <c r="I77" s="96"/>
      <c r="J77" s="96"/>
      <c r="K77" s="96"/>
      <c r="L77" s="96"/>
      <c r="M77" s="96"/>
      <c r="N77" s="96"/>
      <c r="O77" s="52"/>
      <c r="P77" s="62"/>
      <c r="Q77" s="63"/>
      <c r="R77" s="61"/>
    </row>
    <row r="78" spans="2:18" ht="32.25" customHeight="1" x14ac:dyDescent="0.25">
      <c r="B78" s="55" t="s">
        <v>41</v>
      </c>
      <c r="C78" s="93" t="s">
        <v>143</v>
      </c>
      <c r="D78" s="94" t="s">
        <v>34</v>
      </c>
      <c r="E78" s="94">
        <v>80.63</v>
      </c>
      <c r="F78" s="94">
        <v>138.88</v>
      </c>
      <c r="G78" s="94"/>
      <c r="H78" s="94"/>
      <c r="I78" s="94"/>
      <c r="J78" s="94"/>
      <c r="K78" s="94"/>
      <c r="L78" s="94"/>
      <c r="M78" s="94"/>
      <c r="N78" s="95"/>
      <c r="O78" s="52" t="s">
        <v>34</v>
      </c>
      <c r="P78" s="62">
        <v>80.63</v>
      </c>
      <c r="Q78" s="63"/>
      <c r="R78" s="61">
        <f t="shared" si="2"/>
        <v>0</v>
      </c>
    </row>
    <row r="79" spans="2:18" ht="34.5" customHeight="1" x14ac:dyDescent="0.25">
      <c r="B79" s="55" t="s">
        <v>54</v>
      </c>
      <c r="C79" s="93" t="s">
        <v>187</v>
      </c>
      <c r="D79" s="94" t="s">
        <v>420</v>
      </c>
      <c r="E79" s="94">
        <v>50.64</v>
      </c>
      <c r="F79" s="94">
        <v>207.3</v>
      </c>
      <c r="G79" s="94"/>
      <c r="H79" s="94"/>
      <c r="I79" s="94"/>
      <c r="J79" s="94"/>
      <c r="K79" s="94"/>
      <c r="L79" s="94"/>
      <c r="M79" s="94"/>
      <c r="N79" s="95"/>
      <c r="O79" s="52" t="s">
        <v>420</v>
      </c>
      <c r="P79" s="62">
        <v>50.64</v>
      </c>
      <c r="Q79" s="63"/>
      <c r="R79" s="61">
        <f t="shared" si="2"/>
        <v>0</v>
      </c>
    </row>
    <row r="80" spans="2:18" ht="48" customHeight="1" x14ac:dyDescent="0.25">
      <c r="B80" s="55" t="s">
        <v>55</v>
      </c>
      <c r="C80" s="93" t="s">
        <v>188</v>
      </c>
      <c r="D80" s="94" t="s">
        <v>35</v>
      </c>
      <c r="E80" s="94">
        <v>8</v>
      </c>
      <c r="F80" s="94">
        <v>2017.95</v>
      </c>
      <c r="G80" s="94"/>
      <c r="H80" s="94"/>
      <c r="I80" s="94"/>
      <c r="J80" s="94"/>
      <c r="K80" s="94"/>
      <c r="L80" s="94"/>
      <c r="M80" s="94"/>
      <c r="N80" s="95"/>
      <c r="O80" s="52" t="s">
        <v>35</v>
      </c>
      <c r="P80" s="62">
        <v>8</v>
      </c>
      <c r="Q80" s="63"/>
      <c r="R80" s="61">
        <f t="shared" si="2"/>
        <v>0</v>
      </c>
    </row>
    <row r="81" spans="2:18" ht="33.75" customHeight="1" x14ac:dyDescent="0.25">
      <c r="B81" s="55" t="s">
        <v>56</v>
      </c>
      <c r="C81" s="93" t="s">
        <v>189</v>
      </c>
      <c r="D81" s="94" t="s">
        <v>34</v>
      </c>
      <c r="E81" s="94">
        <v>79.73</v>
      </c>
      <c r="F81" s="94">
        <v>102.46</v>
      </c>
      <c r="G81" s="94"/>
      <c r="H81" s="94"/>
      <c r="I81" s="94"/>
      <c r="J81" s="94"/>
      <c r="K81" s="94"/>
      <c r="L81" s="94"/>
      <c r="M81" s="94"/>
      <c r="N81" s="95"/>
      <c r="O81" s="52" t="s">
        <v>34</v>
      </c>
      <c r="P81" s="62">
        <v>79.73</v>
      </c>
      <c r="Q81" s="63"/>
      <c r="R81" s="61">
        <f t="shared" si="2"/>
        <v>0</v>
      </c>
    </row>
    <row r="82" spans="2:18" s="60" customFormat="1" ht="18" x14ac:dyDescent="0.25">
      <c r="B82" s="69" t="s">
        <v>241</v>
      </c>
      <c r="C82" s="96" t="s">
        <v>138</v>
      </c>
      <c r="D82" s="96"/>
      <c r="E82" s="96"/>
      <c r="F82" s="96"/>
      <c r="G82" s="96"/>
      <c r="H82" s="96"/>
      <c r="I82" s="96"/>
      <c r="J82" s="96"/>
      <c r="K82" s="96"/>
      <c r="L82" s="96"/>
      <c r="M82" s="96"/>
      <c r="N82" s="96"/>
      <c r="O82" s="52"/>
      <c r="P82" s="62"/>
      <c r="Q82" s="63"/>
      <c r="R82" s="61"/>
    </row>
    <row r="83" spans="2:18" ht="62.25" customHeight="1" x14ac:dyDescent="0.25">
      <c r="B83" s="55" t="s">
        <v>242</v>
      </c>
      <c r="C83" s="93" t="s">
        <v>374</v>
      </c>
      <c r="D83" s="94" t="s">
        <v>420</v>
      </c>
      <c r="E83" s="94">
        <v>4</v>
      </c>
      <c r="F83" s="94">
        <v>923.59</v>
      </c>
      <c r="G83" s="94"/>
      <c r="H83" s="94"/>
      <c r="I83" s="94"/>
      <c r="J83" s="94"/>
      <c r="K83" s="94"/>
      <c r="L83" s="94"/>
      <c r="M83" s="94"/>
      <c r="N83" s="95"/>
      <c r="O83" s="52" t="s">
        <v>420</v>
      </c>
      <c r="P83" s="62">
        <v>4</v>
      </c>
      <c r="Q83" s="63"/>
      <c r="R83" s="61">
        <f t="shared" si="2"/>
        <v>0</v>
      </c>
    </row>
    <row r="84" spans="2:18" s="60" customFormat="1" ht="18" x14ac:dyDescent="0.25">
      <c r="B84" s="69" t="s">
        <v>85</v>
      </c>
      <c r="C84" s="96" t="s">
        <v>111</v>
      </c>
      <c r="D84" s="96"/>
      <c r="E84" s="96"/>
      <c r="F84" s="96"/>
      <c r="G84" s="96"/>
      <c r="H84" s="96"/>
      <c r="I84" s="96"/>
      <c r="J84" s="96"/>
      <c r="K84" s="96"/>
      <c r="L84" s="96"/>
      <c r="M84" s="96"/>
      <c r="N84" s="96"/>
      <c r="O84" s="52"/>
      <c r="P84" s="62"/>
      <c r="Q84" s="63"/>
      <c r="R84" s="61"/>
    </row>
    <row r="85" spans="2:18" ht="48.75" customHeight="1" x14ac:dyDescent="0.25">
      <c r="B85" s="55" t="s">
        <v>243</v>
      </c>
      <c r="C85" s="93" t="s">
        <v>425</v>
      </c>
      <c r="D85" s="94" t="s">
        <v>33</v>
      </c>
      <c r="E85" s="94">
        <v>63.6</v>
      </c>
      <c r="F85" s="94">
        <v>225.25</v>
      </c>
      <c r="G85" s="94"/>
      <c r="H85" s="94"/>
      <c r="I85" s="94"/>
      <c r="J85" s="94"/>
      <c r="K85" s="94"/>
      <c r="L85" s="94"/>
      <c r="M85" s="94"/>
      <c r="N85" s="95"/>
      <c r="O85" s="52" t="s">
        <v>33</v>
      </c>
      <c r="P85" s="62">
        <v>63.6</v>
      </c>
      <c r="Q85" s="63"/>
      <c r="R85" s="61">
        <f t="shared" si="2"/>
        <v>0</v>
      </c>
    </row>
    <row r="86" spans="2:18" ht="65.25" customHeight="1" x14ac:dyDescent="0.25">
      <c r="B86" s="55" t="s">
        <v>150</v>
      </c>
      <c r="C86" s="93" t="s">
        <v>155</v>
      </c>
      <c r="D86" s="94" t="s">
        <v>33</v>
      </c>
      <c r="E86" s="94">
        <v>111.04</v>
      </c>
      <c r="F86" s="94">
        <v>478.68</v>
      </c>
      <c r="G86" s="94"/>
      <c r="H86" s="94"/>
      <c r="I86" s="94"/>
      <c r="J86" s="94"/>
      <c r="K86" s="94"/>
      <c r="L86" s="94"/>
      <c r="M86" s="94"/>
      <c r="N86" s="95"/>
      <c r="O86" s="52" t="s">
        <v>33</v>
      </c>
      <c r="P86" s="62">
        <v>111.04</v>
      </c>
      <c r="Q86" s="63"/>
      <c r="R86" s="61">
        <f t="shared" si="2"/>
        <v>0</v>
      </c>
    </row>
    <row r="87" spans="2:18" ht="62.25" customHeight="1" x14ac:dyDescent="0.25">
      <c r="B87" s="55" t="s">
        <v>244</v>
      </c>
      <c r="C87" s="93" t="s">
        <v>372</v>
      </c>
      <c r="D87" s="94" t="s">
        <v>33</v>
      </c>
      <c r="E87" s="94">
        <v>22.8</v>
      </c>
      <c r="F87" s="94">
        <v>786.22</v>
      </c>
      <c r="G87" s="94"/>
      <c r="H87" s="94"/>
      <c r="I87" s="94"/>
      <c r="J87" s="94"/>
      <c r="K87" s="94"/>
      <c r="L87" s="94"/>
      <c r="M87" s="94"/>
      <c r="N87" s="95"/>
      <c r="O87" s="52" t="s">
        <v>33</v>
      </c>
      <c r="P87" s="62">
        <v>22.8</v>
      </c>
      <c r="Q87" s="63"/>
      <c r="R87" s="61">
        <f t="shared" si="2"/>
        <v>0</v>
      </c>
    </row>
    <row r="88" spans="2:18" ht="48" customHeight="1" x14ac:dyDescent="0.25">
      <c r="B88" s="55" t="s">
        <v>245</v>
      </c>
      <c r="C88" s="93" t="s">
        <v>375</v>
      </c>
      <c r="D88" s="94" t="s">
        <v>33</v>
      </c>
      <c r="E88" s="94">
        <v>1.75</v>
      </c>
      <c r="F88" s="94">
        <v>126.11</v>
      </c>
      <c r="G88" s="94"/>
      <c r="H88" s="94"/>
      <c r="I88" s="94"/>
      <c r="J88" s="94"/>
      <c r="K88" s="94"/>
      <c r="L88" s="94"/>
      <c r="M88" s="94"/>
      <c r="N88" s="95"/>
      <c r="O88" s="52" t="s">
        <v>33</v>
      </c>
      <c r="P88" s="62">
        <v>1.75</v>
      </c>
      <c r="Q88" s="63"/>
      <c r="R88" s="61">
        <f t="shared" si="2"/>
        <v>0</v>
      </c>
    </row>
    <row r="89" spans="2:18" s="60" customFormat="1" ht="18" x14ac:dyDescent="0.25">
      <c r="B89" s="69" t="s">
        <v>87</v>
      </c>
      <c r="C89" s="96" t="s">
        <v>112</v>
      </c>
      <c r="D89" s="96"/>
      <c r="E89" s="96"/>
      <c r="F89" s="96"/>
      <c r="G89" s="96"/>
      <c r="H89" s="96"/>
      <c r="I89" s="96"/>
      <c r="J89" s="96"/>
      <c r="K89" s="96"/>
      <c r="L89" s="96"/>
      <c r="M89" s="96"/>
      <c r="N89" s="96"/>
      <c r="O89" s="52"/>
      <c r="P89" s="62"/>
      <c r="Q89" s="63"/>
      <c r="R89" s="61"/>
    </row>
    <row r="90" spans="2:18" ht="62.25" customHeight="1" x14ac:dyDescent="0.25">
      <c r="B90" s="55" t="s">
        <v>246</v>
      </c>
      <c r="C90" s="93" t="s">
        <v>426</v>
      </c>
      <c r="D90" s="94" t="s">
        <v>34</v>
      </c>
      <c r="E90" s="94">
        <v>4.83</v>
      </c>
      <c r="F90" s="94">
        <v>2140.7199999999998</v>
      </c>
      <c r="G90" s="94"/>
      <c r="H90" s="94"/>
      <c r="I90" s="94"/>
      <c r="J90" s="94"/>
      <c r="K90" s="94"/>
      <c r="L90" s="94"/>
      <c r="M90" s="94"/>
      <c r="N90" s="95"/>
      <c r="O90" s="52" t="s">
        <v>34</v>
      </c>
      <c r="P90" s="62">
        <v>4.83</v>
      </c>
      <c r="Q90" s="63"/>
      <c r="R90" s="61">
        <f t="shared" si="2"/>
        <v>0</v>
      </c>
    </row>
    <row r="91" spans="2:18" s="60" customFormat="1" ht="18" x14ac:dyDescent="0.25">
      <c r="B91" s="69" t="s">
        <v>88</v>
      </c>
      <c r="C91" s="96" t="s">
        <v>379</v>
      </c>
      <c r="D91" s="96"/>
      <c r="E91" s="96"/>
      <c r="F91" s="96"/>
      <c r="G91" s="96"/>
      <c r="H91" s="96"/>
      <c r="I91" s="96"/>
      <c r="J91" s="96"/>
      <c r="K91" s="96"/>
      <c r="L91" s="96"/>
      <c r="M91" s="96"/>
      <c r="N91" s="96"/>
      <c r="O91" s="52"/>
      <c r="P91" s="62"/>
      <c r="Q91" s="63"/>
      <c r="R91" s="61"/>
    </row>
    <row r="92" spans="2:18" ht="76.5" customHeight="1" x14ac:dyDescent="0.25">
      <c r="B92" s="55" t="s">
        <v>247</v>
      </c>
      <c r="C92" s="93" t="s">
        <v>376</v>
      </c>
      <c r="D92" s="94" t="s">
        <v>36</v>
      </c>
      <c r="E92" s="94">
        <v>11398.35</v>
      </c>
      <c r="F92" s="94">
        <v>53.44</v>
      </c>
      <c r="G92" s="94"/>
      <c r="H92" s="94"/>
      <c r="I92" s="94"/>
      <c r="J92" s="94"/>
      <c r="K92" s="94"/>
      <c r="L92" s="94"/>
      <c r="M92" s="94"/>
      <c r="N92" s="95"/>
      <c r="O92" s="52" t="s">
        <v>36</v>
      </c>
      <c r="P92" s="62">
        <v>11398.35</v>
      </c>
      <c r="Q92" s="63"/>
      <c r="R92" s="61">
        <f t="shared" si="2"/>
        <v>0</v>
      </c>
    </row>
    <row r="93" spans="2:18" ht="76.5" customHeight="1" x14ac:dyDescent="0.25">
      <c r="B93" s="55" t="s">
        <v>248</v>
      </c>
      <c r="C93" s="93" t="s">
        <v>435</v>
      </c>
      <c r="D93" s="94" t="s">
        <v>33</v>
      </c>
      <c r="E93" s="94">
        <v>119.84</v>
      </c>
      <c r="F93" s="94">
        <v>1065.03</v>
      </c>
      <c r="G93" s="94"/>
      <c r="H93" s="94"/>
      <c r="I93" s="94"/>
      <c r="J93" s="94"/>
      <c r="K93" s="94"/>
      <c r="L93" s="94"/>
      <c r="M93" s="94"/>
      <c r="N93" s="95"/>
      <c r="O93" s="52" t="s">
        <v>33</v>
      </c>
      <c r="P93" s="62">
        <v>119.84</v>
      </c>
      <c r="Q93" s="63"/>
      <c r="R93" s="61">
        <f t="shared" si="2"/>
        <v>0</v>
      </c>
    </row>
    <row r="94" spans="2:18" ht="105.75" customHeight="1" x14ac:dyDescent="0.25">
      <c r="B94" s="55" t="s">
        <v>249</v>
      </c>
      <c r="C94" s="93" t="s">
        <v>436</v>
      </c>
      <c r="D94" s="94" t="s">
        <v>33</v>
      </c>
      <c r="E94" s="94">
        <v>180</v>
      </c>
      <c r="F94" s="94">
        <v>1067.71</v>
      </c>
      <c r="G94" s="94"/>
      <c r="H94" s="94"/>
      <c r="I94" s="94"/>
      <c r="J94" s="94"/>
      <c r="K94" s="94"/>
      <c r="L94" s="94"/>
      <c r="M94" s="94"/>
      <c r="N94" s="95"/>
      <c r="O94" s="52" t="s">
        <v>33</v>
      </c>
      <c r="P94" s="62">
        <v>180</v>
      </c>
      <c r="Q94" s="63"/>
      <c r="R94" s="61">
        <f t="shared" si="2"/>
        <v>0</v>
      </c>
    </row>
    <row r="95" spans="2:18" ht="53.25" customHeight="1" x14ac:dyDescent="0.25">
      <c r="B95" s="55" t="s">
        <v>250</v>
      </c>
      <c r="C95" s="93" t="s">
        <v>416</v>
      </c>
      <c r="D95" s="94" t="s">
        <v>36</v>
      </c>
      <c r="E95" s="94">
        <v>11398.35</v>
      </c>
      <c r="F95" s="94">
        <v>8.73</v>
      </c>
      <c r="G95" s="94"/>
      <c r="H95" s="94"/>
      <c r="I95" s="94"/>
      <c r="J95" s="94"/>
      <c r="K95" s="94"/>
      <c r="L95" s="94"/>
      <c r="M95" s="94"/>
      <c r="N95" s="95"/>
      <c r="O95" s="52" t="s">
        <v>36</v>
      </c>
      <c r="P95" s="62">
        <v>11398.35</v>
      </c>
      <c r="Q95" s="63"/>
      <c r="R95" s="61">
        <f t="shared" si="2"/>
        <v>0</v>
      </c>
    </row>
    <row r="96" spans="2:18" s="60" customFormat="1" ht="18" x14ac:dyDescent="0.25">
      <c r="B96" s="69" t="s">
        <v>251</v>
      </c>
      <c r="C96" s="96" t="s">
        <v>380</v>
      </c>
      <c r="D96" s="96"/>
      <c r="E96" s="96"/>
      <c r="F96" s="96"/>
      <c r="G96" s="96"/>
      <c r="H96" s="96"/>
      <c r="I96" s="96"/>
      <c r="J96" s="96"/>
      <c r="K96" s="96"/>
      <c r="L96" s="96"/>
      <c r="M96" s="96"/>
      <c r="N96" s="96"/>
      <c r="O96" s="52"/>
      <c r="P96" s="62"/>
      <c r="Q96" s="63"/>
      <c r="R96" s="61"/>
    </row>
    <row r="97" spans="2:18" ht="35.25" customHeight="1" x14ac:dyDescent="0.25">
      <c r="B97" s="55" t="s">
        <v>64</v>
      </c>
      <c r="C97" s="93" t="s">
        <v>193</v>
      </c>
      <c r="D97" s="94" t="s">
        <v>420</v>
      </c>
      <c r="E97" s="94">
        <v>22.18</v>
      </c>
      <c r="F97" s="94">
        <v>105.49</v>
      </c>
      <c r="G97" s="94"/>
      <c r="H97" s="94"/>
      <c r="I97" s="94"/>
      <c r="J97" s="94"/>
      <c r="K97" s="94"/>
      <c r="L97" s="94"/>
      <c r="M97" s="94"/>
      <c r="N97" s="95"/>
      <c r="O97" s="52" t="s">
        <v>420</v>
      </c>
      <c r="P97" s="62">
        <v>22.18</v>
      </c>
      <c r="Q97" s="63"/>
      <c r="R97" s="61">
        <f t="shared" si="2"/>
        <v>0</v>
      </c>
    </row>
    <row r="98" spans="2:18" ht="31.5" customHeight="1" x14ac:dyDescent="0.25">
      <c r="B98" s="55" t="s">
        <v>65</v>
      </c>
      <c r="C98" s="93" t="s">
        <v>194</v>
      </c>
      <c r="D98" s="94" t="s">
        <v>420</v>
      </c>
      <c r="E98" s="94">
        <v>41.39</v>
      </c>
      <c r="F98" s="94">
        <v>161.47</v>
      </c>
      <c r="G98" s="94"/>
      <c r="H98" s="94"/>
      <c r="I98" s="94"/>
      <c r="J98" s="94"/>
      <c r="K98" s="94"/>
      <c r="L98" s="94"/>
      <c r="M98" s="94"/>
      <c r="N98" s="95"/>
      <c r="O98" s="52" t="s">
        <v>420</v>
      </c>
      <c r="P98" s="62">
        <v>41.39</v>
      </c>
      <c r="Q98" s="63"/>
      <c r="R98" s="61">
        <f t="shared" si="2"/>
        <v>0</v>
      </c>
    </row>
    <row r="99" spans="2:18" ht="33.75" customHeight="1" x14ac:dyDescent="0.25">
      <c r="B99" s="55" t="s">
        <v>66</v>
      </c>
      <c r="C99" s="93" t="s">
        <v>195</v>
      </c>
      <c r="D99" s="94" t="s">
        <v>420</v>
      </c>
      <c r="E99" s="94">
        <v>19.62</v>
      </c>
      <c r="F99" s="94">
        <v>218.09</v>
      </c>
      <c r="G99" s="94"/>
      <c r="H99" s="94"/>
      <c r="I99" s="94"/>
      <c r="J99" s="94"/>
      <c r="K99" s="94"/>
      <c r="L99" s="94"/>
      <c r="M99" s="94"/>
      <c r="N99" s="95"/>
      <c r="O99" s="52" t="s">
        <v>420</v>
      </c>
      <c r="P99" s="62">
        <v>19.62</v>
      </c>
      <c r="Q99" s="63"/>
      <c r="R99" s="61">
        <f t="shared" si="2"/>
        <v>0</v>
      </c>
    </row>
    <row r="100" spans="2:18" ht="32.25" customHeight="1" x14ac:dyDescent="0.25">
      <c r="B100" s="55" t="s">
        <v>102</v>
      </c>
      <c r="C100" s="93" t="s">
        <v>196</v>
      </c>
      <c r="D100" s="94" t="s">
        <v>420</v>
      </c>
      <c r="E100" s="94">
        <v>1.05</v>
      </c>
      <c r="F100" s="94">
        <v>310.64</v>
      </c>
      <c r="G100" s="94"/>
      <c r="H100" s="94"/>
      <c r="I100" s="94"/>
      <c r="J100" s="94"/>
      <c r="K100" s="94"/>
      <c r="L100" s="94"/>
      <c r="M100" s="94"/>
      <c r="N100" s="95"/>
      <c r="O100" s="52" t="s">
        <v>420</v>
      </c>
      <c r="P100" s="62">
        <v>1.05</v>
      </c>
      <c r="Q100" s="63"/>
      <c r="R100" s="61">
        <f t="shared" si="2"/>
        <v>0</v>
      </c>
    </row>
    <row r="101" spans="2:18" ht="33.75" customHeight="1" x14ac:dyDescent="0.25">
      <c r="B101" s="55" t="s">
        <v>252</v>
      </c>
      <c r="C101" s="93" t="s">
        <v>377</v>
      </c>
      <c r="D101" s="94" t="s">
        <v>420</v>
      </c>
      <c r="E101" s="94">
        <v>1.05</v>
      </c>
      <c r="F101" s="94">
        <v>424.95</v>
      </c>
      <c r="G101" s="94"/>
      <c r="H101" s="94"/>
      <c r="I101" s="94"/>
      <c r="J101" s="94"/>
      <c r="K101" s="94"/>
      <c r="L101" s="94"/>
      <c r="M101" s="94"/>
      <c r="N101" s="95"/>
      <c r="O101" s="52" t="s">
        <v>420</v>
      </c>
      <c r="P101" s="62">
        <v>1.05</v>
      </c>
      <c r="Q101" s="63"/>
      <c r="R101" s="61">
        <f t="shared" si="2"/>
        <v>0</v>
      </c>
    </row>
    <row r="102" spans="2:18" ht="46.5" customHeight="1" x14ac:dyDescent="0.25">
      <c r="B102" s="55" t="s">
        <v>67</v>
      </c>
      <c r="C102" s="93" t="s">
        <v>197</v>
      </c>
      <c r="D102" s="94" t="s">
        <v>35</v>
      </c>
      <c r="E102" s="94">
        <v>12</v>
      </c>
      <c r="F102" s="94">
        <v>47.62</v>
      </c>
      <c r="G102" s="94"/>
      <c r="H102" s="94"/>
      <c r="I102" s="94"/>
      <c r="J102" s="94"/>
      <c r="K102" s="94"/>
      <c r="L102" s="94"/>
      <c r="M102" s="94"/>
      <c r="N102" s="95"/>
      <c r="O102" s="52" t="s">
        <v>35</v>
      </c>
      <c r="P102" s="62">
        <v>12</v>
      </c>
      <c r="Q102" s="63"/>
      <c r="R102" s="61">
        <f t="shared" si="2"/>
        <v>0</v>
      </c>
    </row>
    <row r="103" spans="2:18" ht="35.25" customHeight="1" x14ac:dyDescent="0.25">
      <c r="B103" s="55" t="s">
        <v>68</v>
      </c>
      <c r="C103" s="93" t="s">
        <v>198</v>
      </c>
      <c r="D103" s="94" t="s">
        <v>35</v>
      </c>
      <c r="E103" s="94">
        <v>12</v>
      </c>
      <c r="F103" s="94">
        <v>73.42</v>
      </c>
      <c r="G103" s="94"/>
      <c r="H103" s="94"/>
      <c r="I103" s="94"/>
      <c r="J103" s="94"/>
      <c r="K103" s="94"/>
      <c r="L103" s="94"/>
      <c r="M103" s="94"/>
      <c r="N103" s="95"/>
      <c r="O103" s="52" t="s">
        <v>35</v>
      </c>
      <c r="P103" s="62">
        <v>12</v>
      </c>
      <c r="Q103" s="63"/>
      <c r="R103" s="61">
        <f t="shared" si="2"/>
        <v>0</v>
      </c>
    </row>
    <row r="104" spans="2:18" ht="47.25" customHeight="1" x14ac:dyDescent="0.25">
      <c r="B104" s="55" t="s">
        <v>104</v>
      </c>
      <c r="C104" s="93" t="s">
        <v>199</v>
      </c>
      <c r="D104" s="94" t="s">
        <v>35</v>
      </c>
      <c r="E104" s="94">
        <v>1</v>
      </c>
      <c r="F104" s="94">
        <v>148.01</v>
      </c>
      <c r="G104" s="94"/>
      <c r="H104" s="94"/>
      <c r="I104" s="94"/>
      <c r="J104" s="94"/>
      <c r="K104" s="94"/>
      <c r="L104" s="94"/>
      <c r="M104" s="94"/>
      <c r="N104" s="95"/>
      <c r="O104" s="52" t="s">
        <v>35</v>
      </c>
      <c r="P104" s="62">
        <v>1</v>
      </c>
      <c r="Q104" s="63"/>
      <c r="R104" s="61">
        <f t="shared" si="2"/>
        <v>0</v>
      </c>
    </row>
    <row r="105" spans="2:18" ht="46.5" customHeight="1" x14ac:dyDescent="0.25">
      <c r="B105" s="55" t="s">
        <v>253</v>
      </c>
      <c r="C105" s="93" t="s">
        <v>316</v>
      </c>
      <c r="D105" s="94" t="s">
        <v>35</v>
      </c>
      <c r="E105" s="94">
        <v>1</v>
      </c>
      <c r="F105" s="94">
        <v>201.64</v>
      </c>
      <c r="G105" s="94"/>
      <c r="H105" s="94"/>
      <c r="I105" s="94"/>
      <c r="J105" s="94"/>
      <c r="K105" s="94"/>
      <c r="L105" s="94"/>
      <c r="M105" s="94"/>
      <c r="N105" s="95"/>
      <c r="O105" s="52" t="s">
        <v>35</v>
      </c>
      <c r="P105" s="62">
        <v>1</v>
      </c>
      <c r="Q105" s="63"/>
      <c r="R105" s="61">
        <f t="shared" si="2"/>
        <v>0</v>
      </c>
    </row>
    <row r="106" spans="2:18" ht="33.75" customHeight="1" x14ac:dyDescent="0.25">
      <c r="B106" s="55" t="s">
        <v>69</v>
      </c>
      <c r="C106" s="93" t="s">
        <v>200</v>
      </c>
      <c r="D106" s="94" t="s">
        <v>35</v>
      </c>
      <c r="E106" s="94">
        <v>14</v>
      </c>
      <c r="F106" s="94">
        <v>42</v>
      </c>
      <c r="G106" s="94"/>
      <c r="H106" s="94"/>
      <c r="I106" s="94"/>
      <c r="J106" s="94"/>
      <c r="K106" s="94"/>
      <c r="L106" s="94"/>
      <c r="M106" s="94"/>
      <c r="N106" s="95"/>
      <c r="O106" s="52" t="s">
        <v>35</v>
      </c>
      <c r="P106" s="62">
        <v>14</v>
      </c>
      <c r="Q106" s="63"/>
      <c r="R106" s="61">
        <f t="shared" si="2"/>
        <v>0</v>
      </c>
    </row>
    <row r="107" spans="2:18" ht="36" customHeight="1" x14ac:dyDescent="0.25">
      <c r="B107" s="55" t="s">
        <v>70</v>
      </c>
      <c r="C107" s="93" t="s">
        <v>201</v>
      </c>
      <c r="D107" s="94" t="s">
        <v>35</v>
      </c>
      <c r="E107" s="94">
        <v>10</v>
      </c>
      <c r="F107" s="94">
        <v>70.489999999999995</v>
      </c>
      <c r="G107" s="94"/>
      <c r="H107" s="94"/>
      <c r="I107" s="94"/>
      <c r="J107" s="94"/>
      <c r="K107" s="94"/>
      <c r="L107" s="94"/>
      <c r="M107" s="94"/>
      <c r="N107" s="95"/>
      <c r="O107" s="52" t="s">
        <v>35</v>
      </c>
      <c r="P107" s="62">
        <v>10</v>
      </c>
      <c r="Q107" s="63"/>
      <c r="R107" s="61">
        <f t="shared" si="2"/>
        <v>0</v>
      </c>
    </row>
    <row r="108" spans="2:18" ht="34.5" customHeight="1" x14ac:dyDescent="0.25">
      <c r="B108" s="55" t="s">
        <v>254</v>
      </c>
      <c r="C108" s="93" t="s">
        <v>317</v>
      </c>
      <c r="D108" s="94" t="s">
        <v>35</v>
      </c>
      <c r="E108" s="94">
        <v>3</v>
      </c>
      <c r="F108" s="94">
        <v>144.53</v>
      </c>
      <c r="G108" s="94"/>
      <c r="H108" s="94"/>
      <c r="I108" s="94"/>
      <c r="J108" s="94"/>
      <c r="K108" s="94"/>
      <c r="L108" s="94"/>
      <c r="M108" s="94"/>
      <c r="N108" s="95"/>
      <c r="O108" s="52" t="s">
        <v>35</v>
      </c>
      <c r="P108" s="62">
        <v>3</v>
      </c>
      <c r="Q108" s="63"/>
      <c r="R108" s="61">
        <f t="shared" si="2"/>
        <v>0</v>
      </c>
    </row>
    <row r="109" spans="2:18" ht="32.25" customHeight="1" x14ac:dyDescent="0.25">
      <c r="B109" s="55" t="s">
        <v>255</v>
      </c>
      <c r="C109" s="93" t="s">
        <v>318</v>
      </c>
      <c r="D109" s="94" t="s">
        <v>35</v>
      </c>
      <c r="E109" s="94">
        <v>1</v>
      </c>
      <c r="F109" s="94">
        <v>268.77999999999997</v>
      </c>
      <c r="G109" s="94"/>
      <c r="H109" s="94"/>
      <c r="I109" s="94"/>
      <c r="J109" s="94"/>
      <c r="K109" s="94"/>
      <c r="L109" s="94"/>
      <c r="M109" s="94"/>
      <c r="N109" s="95"/>
      <c r="O109" s="52" t="s">
        <v>35</v>
      </c>
      <c r="P109" s="62">
        <v>1</v>
      </c>
      <c r="Q109" s="63"/>
      <c r="R109" s="61">
        <f t="shared" si="2"/>
        <v>0</v>
      </c>
    </row>
    <row r="110" spans="2:18" ht="30.75" customHeight="1" x14ac:dyDescent="0.25">
      <c r="B110" s="55" t="s">
        <v>256</v>
      </c>
      <c r="C110" s="93" t="s">
        <v>319</v>
      </c>
      <c r="D110" s="94" t="s">
        <v>35</v>
      </c>
      <c r="E110" s="94">
        <v>1</v>
      </c>
      <c r="F110" s="94">
        <v>364.26</v>
      </c>
      <c r="G110" s="94"/>
      <c r="H110" s="94"/>
      <c r="I110" s="94"/>
      <c r="J110" s="94"/>
      <c r="K110" s="94"/>
      <c r="L110" s="94"/>
      <c r="M110" s="94"/>
      <c r="N110" s="95"/>
      <c r="O110" s="52" t="s">
        <v>35</v>
      </c>
      <c r="P110" s="62">
        <v>1</v>
      </c>
      <c r="Q110" s="63"/>
      <c r="R110" s="61">
        <f t="shared" si="2"/>
        <v>0</v>
      </c>
    </row>
    <row r="111" spans="2:18" ht="45.75" customHeight="1" x14ac:dyDescent="0.25">
      <c r="B111" s="55" t="s">
        <v>159</v>
      </c>
      <c r="C111" s="93" t="s">
        <v>204</v>
      </c>
      <c r="D111" s="94" t="s">
        <v>35</v>
      </c>
      <c r="E111" s="94">
        <v>4</v>
      </c>
      <c r="F111" s="94">
        <v>33.32</v>
      </c>
      <c r="G111" s="94"/>
      <c r="H111" s="94"/>
      <c r="I111" s="94"/>
      <c r="J111" s="94"/>
      <c r="K111" s="94"/>
      <c r="L111" s="94"/>
      <c r="M111" s="94"/>
      <c r="N111" s="95"/>
      <c r="O111" s="52" t="s">
        <v>35</v>
      </c>
      <c r="P111" s="62">
        <v>4</v>
      </c>
      <c r="Q111" s="63"/>
      <c r="R111" s="61">
        <f t="shared" si="2"/>
        <v>0</v>
      </c>
    </row>
    <row r="112" spans="2:18" ht="45.75" customHeight="1" x14ac:dyDescent="0.25">
      <c r="B112" s="55" t="s">
        <v>257</v>
      </c>
      <c r="C112" s="93" t="s">
        <v>320</v>
      </c>
      <c r="D112" s="94" t="s">
        <v>35</v>
      </c>
      <c r="E112" s="94">
        <v>7</v>
      </c>
      <c r="F112" s="94">
        <v>75.760000000000005</v>
      </c>
      <c r="G112" s="94"/>
      <c r="H112" s="94"/>
      <c r="I112" s="94"/>
      <c r="J112" s="94"/>
      <c r="K112" s="94"/>
      <c r="L112" s="94"/>
      <c r="M112" s="94"/>
      <c r="N112" s="95"/>
      <c r="O112" s="52" t="s">
        <v>35</v>
      </c>
      <c r="P112" s="62">
        <v>7</v>
      </c>
      <c r="Q112" s="63"/>
      <c r="R112" s="61">
        <f t="shared" si="2"/>
        <v>0</v>
      </c>
    </row>
    <row r="113" spans="2:18" ht="37.5" customHeight="1" x14ac:dyDescent="0.25">
      <c r="B113" s="55" t="s">
        <v>160</v>
      </c>
      <c r="C113" s="93" t="s">
        <v>202</v>
      </c>
      <c r="D113" s="94" t="s">
        <v>35</v>
      </c>
      <c r="E113" s="94">
        <v>4</v>
      </c>
      <c r="F113" s="94">
        <v>100.29</v>
      </c>
      <c r="G113" s="94"/>
      <c r="H113" s="94"/>
      <c r="I113" s="94"/>
      <c r="J113" s="94"/>
      <c r="K113" s="94"/>
      <c r="L113" s="94"/>
      <c r="M113" s="94"/>
      <c r="N113" s="95"/>
      <c r="O113" s="52" t="s">
        <v>35</v>
      </c>
      <c r="P113" s="62">
        <v>4</v>
      </c>
      <c r="Q113" s="63"/>
      <c r="R113" s="61">
        <f t="shared" si="2"/>
        <v>0</v>
      </c>
    </row>
    <row r="114" spans="2:18" ht="53.25" customHeight="1" x14ac:dyDescent="0.25">
      <c r="B114" s="55" t="s">
        <v>103</v>
      </c>
      <c r="C114" s="93" t="s">
        <v>203</v>
      </c>
      <c r="D114" s="94" t="s">
        <v>35</v>
      </c>
      <c r="E114" s="94">
        <v>1</v>
      </c>
      <c r="F114" s="94">
        <v>111.63</v>
      </c>
      <c r="G114" s="94"/>
      <c r="H114" s="94"/>
      <c r="I114" s="94"/>
      <c r="J114" s="94"/>
      <c r="K114" s="94"/>
      <c r="L114" s="94"/>
      <c r="M114" s="94"/>
      <c r="N114" s="95"/>
      <c r="O114" s="52" t="s">
        <v>35</v>
      </c>
      <c r="P114" s="62">
        <v>1</v>
      </c>
      <c r="Q114" s="63"/>
      <c r="R114" s="61">
        <f t="shared" si="2"/>
        <v>0</v>
      </c>
    </row>
    <row r="115" spans="2:18" ht="32.25" customHeight="1" x14ac:dyDescent="0.25">
      <c r="B115" s="55" t="s">
        <v>258</v>
      </c>
      <c r="C115" s="93" t="s">
        <v>321</v>
      </c>
      <c r="D115" s="94" t="s">
        <v>35</v>
      </c>
      <c r="E115" s="94">
        <v>12</v>
      </c>
      <c r="F115" s="94">
        <v>54.95</v>
      </c>
      <c r="G115" s="94"/>
      <c r="H115" s="94"/>
      <c r="I115" s="94"/>
      <c r="J115" s="94"/>
      <c r="K115" s="94"/>
      <c r="L115" s="94"/>
      <c r="M115" s="94"/>
      <c r="N115" s="95"/>
      <c r="O115" s="52" t="s">
        <v>35</v>
      </c>
      <c r="P115" s="62">
        <v>12</v>
      </c>
      <c r="Q115" s="63"/>
      <c r="R115" s="61">
        <f t="shared" si="2"/>
        <v>0</v>
      </c>
    </row>
    <row r="116" spans="2:18" ht="49.5" customHeight="1" x14ac:dyDescent="0.25">
      <c r="B116" s="55" t="s">
        <v>86</v>
      </c>
      <c r="C116" s="93" t="s">
        <v>179</v>
      </c>
      <c r="D116" s="94" t="s">
        <v>35</v>
      </c>
      <c r="E116" s="94">
        <v>12</v>
      </c>
      <c r="F116" s="94">
        <v>70.8</v>
      </c>
      <c r="G116" s="94"/>
      <c r="H116" s="94"/>
      <c r="I116" s="94"/>
      <c r="J116" s="94"/>
      <c r="K116" s="94"/>
      <c r="L116" s="94"/>
      <c r="M116" s="94"/>
      <c r="N116" s="95"/>
      <c r="O116" s="52" t="s">
        <v>35</v>
      </c>
      <c r="P116" s="62">
        <v>12</v>
      </c>
      <c r="Q116" s="63"/>
      <c r="R116" s="61">
        <f t="shared" si="2"/>
        <v>0</v>
      </c>
    </row>
    <row r="117" spans="2:18" ht="53.25" customHeight="1" x14ac:dyDescent="0.25">
      <c r="B117" s="55" t="s">
        <v>259</v>
      </c>
      <c r="C117" s="93" t="s">
        <v>322</v>
      </c>
      <c r="D117" s="94" t="s">
        <v>35</v>
      </c>
      <c r="E117" s="94">
        <v>8</v>
      </c>
      <c r="F117" s="94">
        <v>97.47</v>
      </c>
      <c r="G117" s="94"/>
      <c r="H117" s="94"/>
      <c r="I117" s="94"/>
      <c r="J117" s="94"/>
      <c r="K117" s="94"/>
      <c r="L117" s="94"/>
      <c r="M117" s="94"/>
      <c r="N117" s="95"/>
      <c r="O117" s="52" t="s">
        <v>35</v>
      </c>
      <c r="P117" s="62">
        <v>8</v>
      </c>
      <c r="Q117" s="63"/>
      <c r="R117" s="61">
        <f t="shared" si="2"/>
        <v>0</v>
      </c>
    </row>
    <row r="118" spans="2:18" ht="53.25" customHeight="1" x14ac:dyDescent="0.25">
      <c r="B118" s="55" t="s">
        <v>260</v>
      </c>
      <c r="C118" s="93" t="s">
        <v>323</v>
      </c>
      <c r="D118" s="94" t="s">
        <v>35</v>
      </c>
      <c r="E118" s="94">
        <v>7</v>
      </c>
      <c r="F118" s="94">
        <v>163.41</v>
      </c>
      <c r="G118" s="94"/>
      <c r="H118" s="94"/>
      <c r="I118" s="94"/>
      <c r="J118" s="94"/>
      <c r="K118" s="94"/>
      <c r="L118" s="94"/>
      <c r="M118" s="94"/>
      <c r="N118" s="95"/>
      <c r="O118" s="52" t="s">
        <v>35</v>
      </c>
      <c r="P118" s="62">
        <v>7</v>
      </c>
      <c r="Q118" s="63"/>
      <c r="R118" s="61">
        <f t="shared" si="2"/>
        <v>0</v>
      </c>
    </row>
    <row r="119" spans="2:18" ht="53.25" customHeight="1" x14ac:dyDescent="0.25">
      <c r="B119" s="55" t="s">
        <v>261</v>
      </c>
      <c r="C119" s="93" t="s">
        <v>324</v>
      </c>
      <c r="D119" s="94" t="s">
        <v>35</v>
      </c>
      <c r="E119" s="94">
        <v>1</v>
      </c>
      <c r="F119" s="94">
        <v>63.85</v>
      </c>
      <c r="G119" s="94"/>
      <c r="H119" s="94"/>
      <c r="I119" s="94"/>
      <c r="J119" s="94"/>
      <c r="K119" s="94"/>
      <c r="L119" s="94"/>
      <c r="M119" s="94"/>
      <c r="N119" s="95"/>
      <c r="O119" s="52" t="s">
        <v>35</v>
      </c>
      <c r="P119" s="62">
        <v>1</v>
      </c>
      <c r="Q119" s="63"/>
      <c r="R119" s="61">
        <f t="shared" si="2"/>
        <v>0</v>
      </c>
    </row>
    <row r="120" spans="2:18" ht="53.25" customHeight="1" x14ac:dyDescent="0.25">
      <c r="B120" s="55" t="s">
        <v>262</v>
      </c>
      <c r="C120" s="93" t="s">
        <v>325</v>
      </c>
      <c r="D120" s="94" t="s">
        <v>35</v>
      </c>
      <c r="E120" s="94">
        <v>1</v>
      </c>
      <c r="F120" s="94">
        <v>89.65</v>
      </c>
      <c r="G120" s="94"/>
      <c r="H120" s="94"/>
      <c r="I120" s="94"/>
      <c r="J120" s="94"/>
      <c r="K120" s="94"/>
      <c r="L120" s="94"/>
      <c r="M120" s="94"/>
      <c r="N120" s="95"/>
      <c r="O120" s="52" t="s">
        <v>35</v>
      </c>
      <c r="P120" s="62">
        <v>1</v>
      </c>
      <c r="Q120" s="63"/>
      <c r="R120" s="61">
        <f t="shared" si="2"/>
        <v>0</v>
      </c>
    </row>
    <row r="121" spans="2:18" ht="53.25" customHeight="1" x14ac:dyDescent="0.25">
      <c r="B121" s="55" t="s">
        <v>263</v>
      </c>
      <c r="C121" s="93" t="s">
        <v>326</v>
      </c>
      <c r="D121" s="94" t="s">
        <v>35</v>
      </c>
      <c r="E121" s="94">
        <v>1</v>
      </c>
      <c r="F121" s="94">
        <v>168.87</v>
      </c>
      <c r="G121" s="94"/>
      <c r="H121" s="94"/>
      <c r="I121" s="94"/>
      <c r="J121" s="94"/>
      <c r="K121" s="94"/>
      <c r="L121" s="94"/>
      <c r="M121" s="94"/>
      <c r="N121" s="95"/>
      <c r="O121" s="52" t="s">
        <v>35</v>
      </c>
      <c r="P121" s="62">
        <v>1</v>
      </c>
      <c r="Q121" s="63"/>
      <c r="R121" s="61">
        <f t="shared" si="2"/>
        <v>0</v>
      </c>
    </row>
    <row r="122" spans="2:18" ht="53.25" customHeight="1" x14ac:dyDescent="0.25">
      <c r="B122" s="55" t="s">
        <v>264</v>
      </c>
      <c r="C122" s="93" t="s">
        <v>327</v>
      </c>
      <c r="D122" s="94" t="s">
        <v>35</v>
      </c>
      <c r="E122" s="94">
        <v>1</v>
      </c>
      <c r="F122" s="94">
        <v>205.51</v>
      </c>
      <c r="G122" s="94"/>
      <c r="H122" s="94"/>
      <c r="I122" s="94"/>
      <c r="J122" s="94"/>
      <c r="K122" s="94"/>
      <c r="L122" s="94"/>
      <c r="M122" s="94"/>
      <c r="N122" s="95"/>
      <c r="O122" s="52" t="s">
        <v>35</v>
      </c>
      <c r="P122" s="62">
        <v>1</v>
      </c>
      <c r="Q122" s="63"/>
      <c r="R122" s="61">
        <f t="shared" si="2"/>
        <v>0</v>
      </c>
    </row>
    <row r="123" spans="2:18" ht="53.25" customHeight="1" x14ac:dyDescent="0.25">
      <c r="B123" s="55" t="s">
        <v>265</v>
      </c>
      <c r="C123" s="93" t="s">
        <v>328</v>
      </c>
      <c r="D123" s="94" t="s">
        <v>35</v>
      </c>
      <c r="E123" s="94">
        <v>10</v>
      </c>
      <c r="F123" s="94">
        <v>81.84</v>
      </c>
      <c r="G123" s="94"/>
      <c r="H123" s="94"/>
      <c r="I123" s="94"/>
      <c r="J123" s="94"/>
      <c r="K123" s="94"/>
      <c r="L123" s="94"/>
      <c r="M123" s="94"/>
      <c r="N123" s="95"/>
      <c r="O123" s="52" t="s">
        <v>35</v>
      </c>
      <c r="P123" s="62">
        <v>10</v>
      </c>
      <c r="Q123" s="63"/>
      <c r="R123" s="61">
        <f t="shared" si="2"/>
        <v>0</v>
      </c>
    </row>
    <row r="124" spans="2:18" ht="53.25" customHeight="1" x14ac:dyDescent="0.25">
      <c r="B124" s="55" t="s">
        <v>162</v>
      </c>
      <c r="C124" s="93" t="s">
        <v>177</v>
      </c>
      <c r="D124" s="94" t="s">
        <v>35</v>
      </c>
      <c r="E124" s="94">
        <v>5</v>
      </c>
      <c r="F124" s="94">
        <v>97.52</v>
      </c>
      <c r="G124" s="94"/>
      <c r="H124" s="94"/>
      <c r="I124" s="94"/>
      <c r="J124" s="94"/>
      <c r="K124" s="94"/>
      <c r="L124" s="94"/>
      <c r="M124" s="94"/>
      <c r="N124" s="95"/>
      <c r="O124" s="52" t="s">
        <v>35</v>
      </c>
      <c r="P124" s="62">
        <v>5</v>
      </c>
      <c r="Q124" s="63"/>
      <c r="R124" s="61">
        <f t="shared" si="2"/>
        <v>0</v>
      </c>
    </row>
    <row r="125" spans="2:18" ht="53.25" customHeight="1" x14ac:dyDescent="0.25">
      <c r="B125" s="55" t="s">
        <v>266</v>
      </c>
      <c r="C125" s="93" t="s">
        <v>329</v>
      </c>
      <c r="D125" s="94" t="s">
        <v>35</v>
      </c>
      <c r="E125" s="94">
        <v>2</v>
      </c>
      <c r="F125" s="94">
        <v>136.12</v>
      </c>
      <c r="G125" s="94"/>
      <c r="H125" s="94"/>
      <c r="I125" s="94"/>
      <c r="J125" s="94"/>
      <c r="K125" s="94"/>
      <c r="L125" s="94"/>
      <c r="M125" s="94"/>
      <c r="N125" s="95"/>
      <c r="O125" s="52" t="s">
        <v>35</v>
      </c>
      <c r="P125" s="62">
        <v>2</v>
      </c>
      <c r="Q125" s="63"/>
      <c r="R125" s="61">
        <f t="shared" si="2"/>
        <v>0</v>
      </c>
    </row>
    <row r="126" spans="2:18" ht="53.25" customHeight="1" x14ac:dyDescent="0.25">
      <c r="B126" s="55" t="s">
        <v>161</v>
      </c>
      <c r="C126" s="93" t="s">
        <v>178</v>
      </c>
      <c r="D126" s="94" t="s">
        <v>35</v>
      </c>
      <c r="E126" s="94">
        <v>1</v>
      </c>
      <c r="F126" s="94">
        <v>121.04</v>
      </c>
      <c r="G126" s="94"/>
      <c r="H126" s="94"/>
      <c r="I126" s="94"/>
      <c r="J126" s="94"/>
      <c r="K126" s="94"/>
      <c r="L126" s="94"/>
      <c r="M126" s="94"/>
      <c r="N126" s="95"/>
      <c r="O126" s="52" t="s">
        <v>35</v>
      </c>
      <c r="P126" s="62">
        <v>1</v>
      </c>
      <c r="Q126" s="63"/>
      <c r="R126" s="61">
        <f t="shared" si="2"/>
        <v>0</v>
      </c>
    </row>
    <row r="127" spans="2:18" ht="53.25" customHeight="1" x14ac:dyDescent="0.25">
      <c r="B127" s="55" t="s">
        <v>267</v>
      </c>
      <c r="C127" s="93" t="s">
        <v>330</v>
      </c>
      <c r="D127" s="94" t="s">
        <v>35</v>
      </c>
      <c r="E127" s="94">
        <v>1</v>
      </c>
      <c r="F127" s="94">
        <v>141.36000000000001</v>
      </c>
      <c r="G127" s="94"/>
      <c r="H127" s="94"/>
      <c r="I127" s="94"/>
      <c r="J127" s="94"/>
      <c r="K127" s="94"/>
      <c r="L127" s="94"/>
      <c r="M127" s="94"/>
      <c r="N127" s="95"/>
      <c r="O127" s="52" t="s">
        <v>35</v>
      </c>
      <c r="P127" s="62">
        <v>1</v>
      </c>
      <c r="Q127" s="63"/>
      <c r="R127" s="61">
        <f t="shared" si="2"/>
        <v>0</v>
      </c>
    </row>
    <row r="128" spans="2:18" ht="53.25" customHeight="1" x14ac:dyDescent="0.25">
      <c r="B128" s="55" t="s">
        <v>268</v>
      </c>
      <c r="C128" s="93" t="s">
        <v>331</v>
      </c>
      <c r="D128" s="94" t="s">
        <v>35</v>
      </c>
      <c r="E128" s="94">
        <v>12</v>
      </c>
      <c r="F128" s="94">
        <v>96.12</v>
      </c>
      <c r="G128" s="94"/>
      <c r="H128" s="94"/>
      <c r="I128" s="94"/>
      <c r="J128" s="94"/>
      <c r="K128" s="94"/>
      <c r="L128" s="94"/>
      <c r="M128" s="94"/>
      <c r="N128" s="95"/>
      <c r="O128" s="52" t="s">
        <v>35</v>
      </c>
      <c r="P128" s="62">
        <v>12</v>
      </c>
      <c r="Q128" s="63"/>
      <c r="R128" s="61">
        <f t="shared" si="2"/>
        <v>0</v>
      </c>
    </row>
    <row r="129" spans="2:18" ht="34.5" customHeight="1" x14ac:dyDescent="0.25">
      <c r="B129" s="55" t="s">
        <v>269</v>
      </c>
      <c r="C129" s="93" t="s">
        <v>332</v>
      </c>
      <c r="D129" s="94" t="s">
        <v>35</v>
      </c>
      <c r="E129" s="94">
        <v>8</v>
      </c>
      <c r="F129" s="94">
        <v>253.46</v>
      </c>
      <c r="G129" s="94"/>
      <c r="H129" s="94"/>
      <c r="I129" s="94"/>
      <c r="J129" s="94"/>
      <c r="K129" s="94"/>
      <c r="L129" s="94"/>
      <c r="M129" s="94"/>
      <c r="N129" s="95"/>
      <c r="O129" s="52" t="s">
        <v>35</v>
      </c>
      <c r="P129" s="62">
        <v>8</v>
      </c>
      <c r="Q129" s="63"/>
      <c r="R129" s="61">
        <f t="shared" si="2"/>
        <v>0</v>
      </c>
    </row>
    <row r="130" spans="2:18" ht="35.25" customHeight="1" x14ac:dyDescent="0.25">
      <c r="B130" s="55" t="s">
        <v>270</v>
      </c>
      <c r="C130" s="93" t="s">
        <v>333</v>
      </c>
      <c r="D130" s="94" t="s">
        <v>35</v>
      </c>
      <c r="E130" s="94">
        <v>1</v>
      </c>
      <c r="F130" s="94">
        <v>461.5</v>
      </c>
      <c r="G130" s="94"/>
      <c r="H130" s="94"/>
      <c r="I130" s="94"/>
      <c r="J130" s="94"/>
      <c r="K130" s="94"/>
      <c r="L130" s="94"/>
      <c r="M130" s="94"/>
      <c r="N130" s="95"/>
      <c r="O130" s="52" t="s">
        <v>35</v>
      </c>
      <c r="P130" s="62">
        <v>1</v>
      </c>
      <c r="Q130" s="63"/>
      <c r="R130" s="61">
        <f t="shared" si="2"/>
        <v>0</v>
      </c>
    </row>
    <row r="131" spans="2:18" ht="38.25" customHeight="1" x14ac:dyDescent="0.25">
      <c r="B131" s="55" t="s">
        <v>271</v>
      </c>
      <c r="C131" s="93" t="s">
        <v>334</v>
      </c>
      <c r="D131" s="94" t="s">
        <v>35</v>
      </c>
      <c r="E131" s="94">
        <v>4</v>
      </c>
      <c r="F131" s="94">
        <v>968.15</v>
      </c>
      <c r="G131" s="94"/>
      <c r="H131" s="94"/>
      <c r="I131" s="94"/>
      <c r="J131" s="94"/>
      <c r="K131" s="94"/>
      <c r="L131" s="94"/>
      <c r="M131" s="94"/>
      <c r="N131" s="95"/>
      <c r="O131" s="52" t="s">
        <v>35</v>
      </c>
      <c r="P131" s="62">
        <v>4</v>
      </c>
      <c r="Q131" s="63"/>
      <c r="R131" s="61">
        <f t="shared" si="2"/>
        <v>0</v>
      </c>
    </row>
    <row r="132" spans="2:18" ht="22.5" customHeight="1" x14ac:dyDescent="0.25">
      <c r="B132" s="55" t="s">
        <v>272</v>
      </c>
      <c r="C132" s="93" t="s">
        <v>335</v>
      </c>
      <c r="D132" s="94" t="s">
        <v>35</v>
      </c>
      <c r="E132" s="94">
        <v>1</v>
      </c>
      <c r="F132" s="94">
        <v>77.33</v>
      </c>
      <c r="G132" s="94"/>
      <c r="H132" s="94"/>
      <c r="I132" s="94"/>
      <c r="J132" s="94"/>
      <c r="K132" s="94"/>
      <c r="L132" s="94"/>
      <c r="M132" s="94"/>
      <c r="N132" s="95"/>
      <c r="O132" s="52" t="s">
        <v>35</v>
      </c>
      <c r="P132" s="62">
        <v>1</v>
      </c>
      <c r="Q132" s="63"/>
      <c r="R132" s="61">
        <f t="shared" si="2"/>
        <v>0</v>
      </c>
    </row>
    <row r="133" spans="2:18" ht="31.5" customHeight="1" x14ac:dyDescent="0.25">
      <c r="B133" s="55" t="s">
        <v>273</v>
      </c>
      <c r="C133" s="93" t="s">
        <v>336</v>
      </c>
      <c r="D133" s="94" t="s">
        <v>35</v>
      </c>
      <c r="E133" s="94">
        <v>1</v>
      </c>
      <c r="F133" s="94">
        <v>249.24</v>
      </c>
      <c r="G133" s="94"/>
      <c r="H133" s="94"/>
      <c r="I133" s="94"/>
      <c r="J133" s="94"/>
      <c r="K133" s="94"/>
      <c r="L133" s="94"/>
      <c r="M133" s="94"/>
      <c r="N133" s="95"/>
      <c r="O133" s="52" t="s">
        <v>35</v>
      </c>
      <c r="P133" s="62">
        <v>1</v>
      </c>
      <c r="Q133" s="63"/>
      <c r="R133" s="61">
        <f t="shared" si="2"/>
        <v>0</v>
      </c>
    </row>
    <row r="134" spans="2:18" s="60" customFormat="1" ht="18" x14ac:dyDescent="0.25">
      <c r="B134" s="69" t="s">
        <v>89</v>
      </c>
      <c r="C134" s="96" t="s">
        <v>381</v>
      </c>
      <c r="D134" s="96"/>
      <c r="E134" s="96"/>
      <c r="F134" s="96"/>
      <c r="G134" s="96"/>
      <c r="H134" s="96"/>
      <c r="I134" s="96"/>
      <c r="J134" s="96"/>
      <c r="K134" s="96"/>
      <c r="L134" s="96"/>
      <c r="M134" s="96"/>
      <c r="N134" s="96"/>
      <c r="O134" s="52"/>
      <c r="P134" s="62"/>
      <c r="Q134" s="63"/>
      <c r="R134" s="61"/>
    </row>
    <row r="135" spans="2:18" ht="32.25" customHeight="1" x14ac:dyDescent="0.25">
      <c r="B135" s="55" t="s">
        <v>72</v>
      </c>
      <c r="C135" s="93" t="s">
        <v>176</v>
      </c>
      <c r="D135" s="94" t="s">
        <v>420</v>
      </c>
      <c r="E135" s="94">
        <v>23.75</v>
      </c>
      <c r="F135" s="94">
        <v>81.27</v>
      </c>
      <c r="G135" s="94"/>
      <c r="H135" s="94"/>
      <c r="I135" s="94"/>
      <c r="J135" s="94"/>
      <c r="K135" s="94"/>
      <c r="L135" s="94"/>
      <c r="M135" s="94"/>
      <c r="N135" s="95"/>
      <c r="O135" s="52" t="s">
        <v>420</v>
      </c>
      <c r="P135" s="62">
        <v>23.75</v>
      </c>
      <c r="Q135" s="63"/>
      <c r="R135" s="61">
        <f t="shared" si="2"/>
        <v>0</v>
      </c>
    </row>
    <row r="136" spans="2:18" ht="36" customHeight="1" x14ac:dyDescent="0.25">
      <c r="B136" s="55" t="s">
        <v>73</v>
      </c>
      <c r="C136" s="93" t="s">
        <v>175</v>
      </c>
      <c r="D136" s="94" t="s">
        <v>420</v>
      </c>
      <c r="E136" s="94">
        <v>43.82</v>
      </c>
      <c r="F136" s="94">
        <v>134.94999999999999</v>
      </c>
      <c r="G136" s="94"/>
      <c r="H136" s="94"/>
      <c r="I136" s="94"/>
      <c r="J136" s="94"/>
      <c r="K136" s="94"/>
      <c r="L136" s="94"/>
      <c r="M136" s="94"/>
      <c r="N136" s="95"/>
      <c r="O136" s="52" t="s">
        <v>420</v>
      </c>
      <c r="P136" s="62">
        <v>43.82</v>
      </c>
      <c r="Q136" s="63"/>
      <c r="R136" s="61">
        <f t="shared" si="2"/>
        <v>0</v>
      </c>
    </row>
    <row r="137" spans="2:18" ht="36" customHeight="1" x14ac:dyDescent="0.25">
      <c r="B137" s="55" t="s">
        <v>74</v>
      </c>
      <c r="C137" s="93" t="s">
        <v>174</v>
      </c>
      <c r="D137" s="94" t="s">
        <v>35</v>
      </c>
      <c r="E137" s="94">
        <v>18</v>
      </c>
      <c r="F137" s="94">
        <v>29.03</v>
      </c>
      <c r="G137" s="94"/>
      <c r="H137" s="94"/>
      <c r="I137" s="94"/>
      <c r="J137" s="94"/>
      <c r="K137" s="94"/>
      <c r="L137" s="94"/>
      <c r="M137" s="94"/>
      <c r="N137" s="95"/>
      <c r="O137" s="52" t="s">
        <v>35</v>
      </c>
      <c r="P137" s="62">
        <v>18</v>
      </c>
      <c r="Q137" s="63"/>
      <c r="R137" s="61">
        <f t="shared" si="2"/>
        <v>0</v>
      </c>
    </row>
    <row r="138" spans="2:18" ht="35.25" customHeight="1" x14ac:dyDescent="0.25">
      <c r="B138" s="55" t="s">
        <v>75</v>
      </c>
      <c r="C138" s="93" t="s">
        <v>173</v>
      </c>
      <c r="D138" s="94" t="s">
        <v>35</v>
      </c>
      <c r="E138" s="94">
        <v>5</v>
      </c>
      <c r="F138" s="94">
        <v>55.92</v>
      </c>
      <c r="G138" s="94"/>
      <c r="H138" s="94"/>
      <c r="I138" s="94"/>
      <c r="J138" s="94"/>
      <c r="K138" s="94"/>
      <c r="L138" s="94"/>
      <c r="M138" s="94"/>
      <c r="N138" s="95"/>
      <c r="O138" s="52" t="s">
        <v>35</v>
      </c>
      <c r="P138" s="62">
        <v>5</v>
      </c>
      <c r="Q138" s="63"/>
      <c r="R138" s="61">
        <f t="shared" si="2"/>
        <v>0</v>
      </c>
    </row>
    <row r="139" spans="2:18" ht="37.5" customHeight="1" x14ac:dyDescent="0.25">
      <c r="B139" s="55" t="s">
        <v>274</v>
      </c>
      <c r="C139" s="93" t="s">
        <v>337</v>
      </c>
      <c r="D139" s="94" t="s">
        <v>35</v>
      </c>
      <c r="E139" s="94">
        <v>2</v>
      </c>
      <c r="F139" s="94">
        <v>26.68</v>
      </c>
      <c r="G139" s="94"/>
      <c r="H139" s="94"/>
      <c r="I139" s="94"/>
      <c r="J139" s="94"/>
      <c r="K139" s="94"/>
      <c r="L139" s="94"/>
      <c r="M139" s="94"/>
      <c r="N139" s="95"/>
      <c r="O139" s="52" t="s">
        <v>35</v>
      </c>
      <c r="P139" s="62">
        <v>2</v>
      </c>
      <c r="Q139" s="63"/>
      <c r="R139" s="61">
        <f t="shared" si="2"/>
        <v>0</v>
      </c>
    </row>
    <row r="140" spans="2:18" ht="31.5" customHeight="1" x14ac:dyDescent="0.25">
      <c r="B140" s="55" t="s">
        <v>275</v>
      </c>
      <c r="C140" s="93" t="s">
        <v>338</v>
      </c>
      <c r="D140" s="94" t="s">
        <v>35</v>
      </c>
      <c r="E140" s="94">
        <v>2</v>
      </c>
      <c r="F140" s="94">
        <v>48.51</v>
      </c>
      <c r="G140" s="94"/>
      <c r="H140" s="94"/>
      <c r="I140" s="94"/>
      <c r="J140" s="94"/>
      <c r="K140" s="94"/>
      <c r="L140" s="94"/>
      <c r="M140" s="94"/>
      <c r="N140" s="95"/>
      <c r="O140" s="52" t="s">
        <v>35</v>
      </c>
      <c r="P140" s="62">
        <v>2</v>
      </c>
      <c r="Q140" s="63"/>
      <c r="R140" s="61">
        <f t="shared" si="2"/>
        <v>0</v>
      </c>
    </row>
    <row r="141" spans="2:18" ht="31.5" customHeight="1" x14ac:dyDescent="0.25">
      <c r="B141" s="55" t="s">
        <v>276</v>
      </c>
      <c r="C141" s="93" t="s">
        <v>339</v>
      </c>
      <c r="D141" s="94" t="s">
        <v>35</v>
      </c>
      <c r="E141" s="94">
        <v>4</v>
      </c>
      <c r="F141" s="94">
        <v>54.69</v>
      </c>
      <c r="G141" s="94"/>
      <c r="H141" s="94"/>
      <c r="I141" s="94"/>
      <c r="J141" s="94"/>
      <c r="K141" s="94"/>
      <c r="L141" s="94"/>
      <c r="M141" s="94"/>
      <c r="N141" s="95"/>
      <c r="O141" s="52" t="s">
        <v>35</v>
      </c>
      <c r="P141" s="62">
        <v>4</v>
      </c>
      <c r="Q141" s="63"/>
      <c r="R141" s="61">
        <f t="shared" si="2"/>
        <v>0</v>
      </c>
    </row>
    <row r="142" spans="2:18" ht="33.75" customHeight="1" x14ac:dyDescent="0.25">
      <c r="B142" s="55" t="s">
        <v>76</v>
      </c>
      <c r="C142" s="93" t="s">
        <v>172</v>
      </c>
      <c r="D142" s="94" t="s">
        <v>35</v>
      </c>
      <c r="E142" s="94">
        <v>1</v>
      </c>
      <c r="F142" s="94">
        <v>56.92</v>
      </c>
      <c r="G142" s="94"/>
      <c r="H142" s="94"/>
      <c r="I142" s="94"/>
      <c r="J142" s="94"/>
      <c r="K142" s="94"/>
      <c r="L142" s="94"/>
      <c r="M142" s="94"/>
      <c r="N142" s="95"/>
      <c r="O142" s="52" t="s">
        <v>35</v>
      </c>
      <c r="P142" s="62">
        <v>1</v>
      </c>
      <c r="Q142" s="63"/>
      <c r="R142" s="61">
        <f t="shared" si="2"/>
        <v>0</v>
      </c>
    </row>
    <row r="143" spans="2:18" ht="31.5" customHeight="1" x14ac:dyDescent="0.25">
      <c r="B143" s="55" t="s">
        <v>277</v>
      </c>
      <c r="C143" s="93" t="s">
        <v>340</v>
      </c>
      <c r="D143" s="94" t="s">
        <v>35</v>
      </c>
      <c r="E143" s="94">
        <v>1</v>
      </c>
      <c r="F143" s="94">
        <v>97.1</v>
      </c>
      <c r="G143" s="94"/>
      <c r="H143" s="94"/>
      <c r="I143" s="94"/>
      <c r="J143" s="94"/>
      <c r="K143" s="94"/>
      <c r="L143" s="94"/>
      <c r="M143" s="94"/>
      <c r="N143" s="95"/>
      <c r="O143" s="52" t="s">
        <v>35</v>
      </c>
      <c r="P143" s="62">
        <v>1</v>
      </c>
      <c r="Q143" s="63"/>
      <c r="R143" s="61">
        <f t="shared" si="2"/>
        <v>0</v>
      </c>
    </row>
    <row r="144" spans="2:18" ht="34.5" customHeight="1" x14ac:dyDescent="0.25">
      <c r="B144" s="55" t="s">
        <v>278</v>
      </c>
      <c r="C144" s="93" t="s">
        <v>341</v>
      </c>
      <c r="D144" s="94" t="s">
        <v>35</v>
      </c>
      <c r="E144" s="94">
        <v>4</v>
      </c>
      <c r="F144" s="94">
        <v>23.91</v>
      </c>
      <c r="G144" s="94"/>
      <c r="H144" s="94"/>
      <c r="I144" s="94"/>
      <c r="J144" s="94"/>
      <c r="K144" s="94"/>
      <c r="L144" s="94"/>
      <c r="M144" s="94"/>
      <c r="N144" s="95"/>
      <c r="O144" s="52" t="s">
        <v>35</v>
      </c>
      <c r="P144" s="62">
        <v>4</v>
      </c>
      <c r="Q144" s="63"/>
      <c r="R144" s="61">
        <f t="shared" si="2"/>
        <v>0</v>
      </c>
    </row>
    <row r="145" spans="2:18" ht="34.5" customHeight="1" x14ac:dyDescent="0.25">
      <c r="B145" s="55" t="s">
        <v>77</v>
      </c>
      <c r="C145" s="93" t="s">
        <v>171</v>
      </c>
      <c r="D145" s="94" t="s">
        <v>35</v>
      </c>
      <c r="E145" s="94">
        <v>6</v>
      </c>
      <c r="F145" s="94">
        <v>38.35</v>
      </c>
      <c r="G145" s="94"/>
      <c r="H145" s="94"/>
      <c r="I145" s="94"/>
      <c r="J145" s="94"/>
      <c r="K145" s="94"/>
      <c r="L145" s="94"/>
      <c r="M145" s="94"/>
      <c r="N145" s="95"/>
      <c r="O145" s="52" t="s">
        <v>35</v>
      </c>
      <c r="P145" s="62">
        <v>6</v>
      </c>
      <c r="Q145" s="63"/>
      <c r="R145" s="61">
        <f t="shared" si="2"/>
        <v>0</v>
      </c>
    </row>
    <row r="146" spans="2:18" ht="38.25" customHeight="1" x14ac:dyDescent="0.25">
      <c r="B146" s="55" t="s">
        <v>279</v>
      </c>
      <c r="C146" s="93" t="s">
        <v>342</v>
      </c>
      <c r="D146" s="94" t="s">
        <v>35</v>
      </c>
      <c r="E146" s="94">
        <v>2</v>
      </c>
      <c r="F146" s="94">
        <v>68.03</v>
      </c>
      <c r="G146" s="94"/>
      <c r="H146" s="94"/>
      <c r="I146" s="94"/>
      <c r="J146" s="94"/>
      <c r="K146" s="94"/>
      <c r="L146" s="94"/>
      <c r="M146" s="94"/>
      <c r="N146" s="95"/>
      <c r="O146" s="52" t="s">
        <v>35</v>
      </c>
      <c r="P146" s="62">
        <v>2</v>
      </c>
      <c r="Q146" s="63"/>
      <c r="R146" s="61">
        <f t="shared" si="2"/>
        <v>0</v>
      </c>
    </row>
    <row r="147" spans="2:18" ht="34.5" customHeight="1" x14ac:dyDescent="0.25">
      <c r="B147" s="55" t="s">
        <v>280</v>
      </c>
      <c r="C147" s="93" t="s">
        <v>343</v>
      </c>
      <c r="D147" s="94" t="s">
        <v>35</v>
      </c>
      <c r="E147" s="94">
        <v>1</v>
      </c>
      <c r="F147" s="94">
        <v>36.58</v>
      </c>
      <c r="G147" s="94"/>
      <c r="H147" s="94"/>
      <c r="I147" s="94"/>
      <c r="J147" s="94"/>
      <c r="K147" s="94"/>
      <c r="L147" s="94"/>
      <c r="M147" s="94"/>
      <c r="N147" s="95"/>
      <c r="O147" s="52" t="s">
        <v>35</v>
      </c>
      <c r="P147" s="62">
        <v>1</v>
      </c>
      <c r="Q147" s="63"/>
      <c r="R147" s="61">
        <f t="shared" si="2"/>
        <v>0</v>
      </c>
    </row>
    <row r="148" spans="2:18" s="60" customFormat="1" ht="18" x14ac:dyDescent="0.25">
      <c r="B148" s="69" t="s">
        <v>95</v>
      </c>
      <c r="C148" s="96" t="s">
        <v>152</v>
      </c>
      <c r="D148" s="96"/>
      <c r="E148" s="96"/>
      <c r="F148" s="96"/>
      <c r="G148" s="96"/>
      <c r="H148" s="96"/>
      <c r="I148" s="96"/>
      <c r="J148" s="96"/>
      <c r="K148" s="96"/>
      <c r="L148" s="96"/>
      <c r="M148" s="96"/>
      <c r="N148" s="96"/>
      <c r="O148" s="52"/>
      <c r="P148" s="62"/>
      <c r="Q148" s="63"/>
      <c r="R148" s="61"/>
    </row>
    <row r="149" spans="2:18" ht="53.25" customHeight="1" x14ac:dyDescent="0.25">
      <c r="B149" s="55" t="s">
        <v>281</v>
      </c>
      <c r="C149" s="93" t="s">
        <v>427</v>
      </c>
      <c r="D149" s="94" t="s">
        <v>33</v>
      </c>
      <c r="E149" s="94">
        <v>108.15</v>
      </c>
      <c r="F149" s="94">
        <v>250.07</v>
      </c>
      <c r="G149" s="94"/>
      <c r="H149" s="94"/>
      <c r="I149" s="94"/>
      <c r="J149" s="94"/>
      <c r="K149" s="94"/>
      <c r="L149" s="94"/>
      <c r="M149" s="94"/>
      <c r="N149" s="95"/>
      <c r="O149" s="52" t="s">
        <v>33</v>
      </c>
      <c r="P149" s="62">
        <v>108.15</v>
      </c>
      <c r="Q149" s="63"/>
      <c r="R149" s="61">
        <f t="shared" si="2"/>
        <v>0</v>
      </c>
    </row>
    <row r="150" spans="2:18" ht="45.75" customHeight="1" x14ac:dyDescent="0.25">
      <c r="B150" s="55" t="s">
        <v>423</v>
      </c>
      <c r="C150" s="93" t="s">
        <v>424</v>
      </c>
      <c r="D150" s="94" t="s">
        <v>33</v>
      </c>
      <c r="E150" s="94">
        <v>132.96</v>
      </c>
      <c r="F150" s="94">
        <v>59.2</v>
      </c>
      <c r="G150" s="94"/>
      <c r="H150" s="94"/>
      <c r="I150" s="94"/>
      <c r="J150" s="94"/>
      <c r="K150" s="94"/>
      <c r="L150" s="94"/>
      <c r="M150" s="94"/>
      <c r="N150" s="95"/>
      <c r="O150" s="52" t="s">
        <v>33</v>
      </c>
      <c r="P150" s="62">
        <v>132.96</v>
      </c>
      <c r="Q150" s="63"/>
      <c r="R150" s="61">
        <f t="shared" si="2"/>
        <v>0</v>
      </c>
    </row>
    <row r="151" spans="2:18" s="60" customFormat="1" ht="18" x14ac:dyDescent="0.25">
      <c r="B151" s="69" t="s">
        <v>96</v>
      </c>
      <c r="C151" s="96" t="s">
        <v>114</v>
      </c>
      <c r="D151" s="96"/>
      <c r="E151" s="96"/>
      <c r="F151" s="96"/>
      <c r="G151" s="96"/>
      <c r="H151" s="96"/>
      <c r="I151" s="96"/>
      <c r="J151" s="96"/>
      <c r="K151" s="96"/>
      <c r="L151" s="96"/>
      <c r="M151" s="96"/>
      <c r="N151" s="96"/>
      <c r="O151" s="52"/>
      <c r="P151" s="62"/>
      <c r="Q151" s="63"/>
      <c r="R151" s="61"/>
    </row>
    <row r="152" spans="2:18" ht="23.25" customHeight="1" x14ac:dyDescent="0.25">
      <c r="B152" s="55" t="s">
        <v>90</v>
      </c>
      <c r="C152" s="93" t="s">
        <v>166</v>
      </c>
      <c r="D152" s="94" t="s">
        <v>35</v>
      </c>
      <c r="E152" s="94">
        <v>4</v>
      </c>
      <c r="F152" s="94">
        <v>887.78</v>
      </c>
      <c r="G152" s="94"/>
      <c r="H152" s="94"/>
      <c r="I152" s="94"/>
      <c r="J152" s="94"/>
      <c r="K152" s="94"/>
      <c r="L152" s="94"/>
      <c r="M152" s="94"/>
      <c r="N152" s="95"/>
      <c r="O152" s="52" t="s">
        <v>35</v>
      </c>
      <c r="P152" s="62">
        <v>4</v>
      </c>
      <c r="Q152" s="63"/>
      <c r="R152" s="61">
        <f t="shared" si="2"/>
        <v>0</v>
      </c>
    </row>
    <row r="153" spans="2:18" ht="64.5" customHeight="1" x14ac:dyDescent="0.25">
      <c r="B153" s="55" t="s">
        <v>91</v>
      </c>
      <c r="C153" s="93" t="s">
        <v>165</v>
      </c>
      <c r="D153" s="94" t="s">
        <v>35</v>
      </c>
      <c r="E153" s="94">
        <v>3</v>
      </c>
      <c r="F153" s="94">
        <v>5098.05</v>
      </c>
      <c r="G153" s="94"/>
      <c r="H153" s="94"/>
      <c r="I153" s="94"/>
      <c r="J153" s="94"/>
      <c r="K153" s="94"/>
      <c r="L153" s="94"/>
      <c r="M153" s="94"/>
      <c r="N153" s="95"/>
      <c r="O153" s="52" t="s">
        <v>35</v>
      </c>
      <c r="P153" s="62">
        <v>3</v>
      </c>
      <c r="Q153" s="63"/>
      <c r="R153" s="61">
        <f t="shared" si="2"/>
        <v>0</v>
      </c>
    </row>
    <row r="154" spans="2:18" ht="53.25" customHeight="1" x14ac:dyDescent="0.25">
      <c r="B154" s="55" t="s">
        <v>282</v>
      </c>
      <c r="C154" s="93" t="s">
        <v>428</v>
      </c>
      <c r="D154" s="94" t="s">
        <v>35</v>
      </c>
      <c r="E154" s="94">
        <v>2</v>
      </c>
      <c r="F154" s="94">
        <v>4489.55</v>
      </c>
      <c r="G154" s="94"/>
      <c r="H154" s="94"/>
      <c r="I154" s="94"/>
      <c r="J154" s="94"/>
      <c r="K154" s="94"/>
      <c r="L154" s="94"/>
      <c r="M154" s="94"/>
      <c r="N154" s="95"/>
      <c r="O154" s="52" t="s">
        <v>35</v>
      </c>
      <c r="P154" s="62">
        <v>2</v>
      </c>
      <c r="Q154" s="63"/>
      <c r="R154" s="61">
        <f t="shared" si="2"/>
        <v>0</v>
      </c>
    </row>
    <row r="155" spans="2:18" ht="35.25" customHeight="1" x14ac:dyDescent="0.25">
      <c r="B155" s="55" t="s">
        <v>283</v>
      </c>
      <c r="C155" s="93" t="s">
        <v>344</v>
      </c>
      <c r="D155" s="94" t="s">
        <v>35</v>
      </c>
      <c r="E155" s="94">
        <v>1</v>
      </c>
      <c r="F155" s="94">
        <v>2497.5</v>
      </c>
      <c r="G155" s="94"/>
      <c r="H155" s="94"/>
      <c r="I155" s="94"/>
      <c r="J155" s="94"/>
      <c r="K155" s="94"/>
      <c r="L155" s="94"/>
      <c r="M155" s="94"/>
      <c r="N155" s="95"/>
      <c r="O155" s="52" t="s">
        <v>35</v>
      </c>
      <c r="P155" s="62">
        <v>1</v>
      </c>
      <c r="Q155" s="63"/>
      <c r="R155" s="61">
        <f t="shared" si="2"/>
        <v>0</v>
      </c>
    </row>
    <row r="156" spans="2:18" ht="36" customHeight="1" x14ac:dyDescent="0.25">
      <c r="B156" s="55" t="s">
        <v>284</v>
      </c>
      <c r="C156" s="93" t="s">
        <v>345</v>
      </c>
      <c r="D156" s="94" t="s">
        <v>35</v>
      </c>
      <c r="E156" s="94">
        <v>1</v>
      </c>
      <c r="F156" s="94">
        <v>2651.04</v>
      </c>
      <c r="G156" s="94"/>
      <c r="H156" s="94"/>
      <c r="I156" s="94"/>
      <c r="J156" s="94"/>
      <c r="K156" s="94"/>
      <c r="L156" s="94"/>
      <c r="M156" s="94"/>
      <c r="N156" s="95"/>
      <c r="O156" s="52" t="s">
        <v>35</v>
      </c>
      <c r="P156" s="62">
        <v>1</v>
      </c>
      <c r="Q156" s="63"/>
      <c r="R156" s="61">
        <f t="shared" si="2"/>
        <v>0</v>
      </c>
    </row>
    <row r="157" spans="2:18" ht="24" customHeight="1" x14ac:dyDescent="0.25">
      <c r="B157" s="55" t="s">
        <v>285</v>
      </c>
      <c r="C157" s="93" t="s">
        <v>346</v>
      </c>
      <c r="D157" s="94" t="s">
        <v>35</v>
      </c>
      <c r="E157" s="94">
        <v>6</v>
      </c>
      <c r="F157" s="94">
        <v>209.95</v>
      </c>
      <c r="G157" s="94"/>
      <c r="H157" s="94"/>
      <c r="I157" s="94"/>
      <c r="J157" s="94"/>
      <c r="K157" s="94"/>
      <c r="L157" s="94"/>
      <c r="M157" s="94"/>
      <c r="N157" s="95"/>
      <c r="O157" s="52" t="s">
        <v>35</v>
      </c>
      <c r="P157" s="62">
        <v>6</v>
      </c>
      <c r="Q157" s="63"/>
      <c r="R157" s="61">
        <f t="shared" si="2"/>
        <v>0</v>
      </c>
    </row>
    <row r="158" spans="2:18" ht="34.5" customHeight="1" x14ac:dyDescent="0.25">
      <c r="B158" s="55" t="s">
        <v>92</v>
      </c>
      <c r="C158" s="93" t="s">
        <v>164</v>
      </c>
      <c r="D158" s="94" t="s">
        <v>35</v>
      </c>
      <c r="E158" s="94">
        <v>3</v>
      </c>
      <c r="F158" s="94">
        <v>1357.26</v>
      </c>
      <c r="G158" s="94"/>
      <c r="H158" s="94"/>
      <c r="I158" s="94"/>
      <c r="J158" s="94"/>
      <c r="K158" s="94"/>
      <c r="L158" s="94"/>
      <c r="M158" s="94"/>
      <c r="N158" s="95"/>
      <c r="O158" s="52" t="s">
        <v>35</v>
      </c>
      <c r="P158" s="62">
        <v>3</v>
      </c>
      <c r="Q158" s="63"/>
      <c r="R158" s="61">
        <f t="shared" si="2"/>
        <v>0</v>
      </c>
    </row>
    <row r="159" spans="2:18" ht="32.25" customHeight="1" x14ac:dyDescent="0.25">
      <c r="B159" s="55" t="s">
        <v>93</v>
      </c>
      <c r="C159" s="93" t="s">
        <v>205</v>
      </c>
      <c r="D159" s="94" t="s">
        <v>35</v>
      </c>
      <c r="E159" s="94">
        <v>2</v>
      </c>
      <c r="F159" s="94">
        <v>1525.64</v>
      </c>
      <c r="G159" s="94"/>
      <c r="H159" s="94"/>
      <c r="I159" s="94"/>
      <c r="J159" s="94"/>
      <c r="K159" s="94"/>
      <c r="L159" s="94"/>
      <c r="M159" s="94"/>
      <c r="N159" s="95"/>
      <c r="O159" s="52" t="s">
        <v>35</v>
      </c>
      <c r="P159" s="62">
        <v>2</v>
      </c>
      <c r="Q159" s="63"/>
      <c r="R159" s="61">
        <f t="shared" si="2"/>
        <v>0</v>
      </c>
    </row>
    <row r="160" spans="2:18" ht="32.25" customHeight="1" x14ac:dyDescent="0.25">
      <c r="B160" s="55" t="s">
        <v>94</v>
      </c>
      <c r="C160" s="93" t="s">
        <v>206</v>
      </c>
      <c r="D160" s="94" t="s">
        <v>35</v>
      </c>
      <c r="E160" s="94">
        <v>2</v>
      </c>
      <c r="F160" s="94">
        <v>1418.73</v>
      </c>
      <c r="G160" s="94"/>
      <c r="H160" s="94"/>
      <c r="I160" s="94"/>
      <c r="J160" s="94"/>
      <c r="K160" s="94"/>
      <c r="L160" s="94"/>
      <c r="M160" s="94"/>
      <c r="N160" s="95"/>
      <c r="O160" s="52" t="s">
        <v>35</v>
      </c>
      <c r="P160" s="62">
        <v>2</v>
      </c>
      <c r="Q160" s="63"/>
      <c r="R160" s="61">
        <f t="shared" si="2"/>
        <v>0</v>
      </c>
    </row>
    <row r="161" spans="2:19" ht="33.75" customHeight="1" x14ac:dyDescent="0.25">
      <c r="B161" s="55" t="s">
        <v>286</v>
      </c>
      <c r="C161" s="93" t="s">
        <v>347</v>
      </c>
      <c r="D161" s="94" t="s">
        <v>35</v>
      </c>
      <c r="E161" s="94">
        <v>2</v>
      </c>
      <c r="F161" s="94">
        <v>62770.97</v>
      </c>
      <c r="G161" s="94"/>
      <c r="H161" s="94"/>
      <c r="I161" s="94"/>
      <c r="J161" s="94"/>
      <c r="K161" s="94"/>
      <c r="L161" s="94"/>
      <c r="M161" s="94"/>
      <c r="N161" s="95"/>
      <c r="O161" s="52" t="s">
        <v>35</v>
      </c>
      <c r="P161" s="62">
        <v>2</v>
      </c>
      <c r="Q161" s="63"/>
      <c r="R161" s="61">
        <f t="shared" si="2"/>
        <v>0</v>
      </c>
      <c r="S161" s="22"/>
    </row>
    <row r="162" spans="2:19" s="60" customFormat="1" ht="18" x14ac:dyDescent="0.25">
      <c r="B162" s="69" t="s">
        <v>98</v>
      </c>
      <c r="C162" s="96" t="s">
        <v>348</v>
      </c>
      <c r="D162" s="96"/>
      <c r="E162" s="96"/>
      <c r="F162" s="96"/>
      <c r="G162" s="96"/>
      <c r="H162" s="96"/>
      <c r="I162" s="96"/>
      <c r="J162" s="96"/>
      <c r="K162" s="96"/>
      <c r="L162" s="96"/>
      <c r="M162" s="96"/>
      <c r="N162" s="96"/>
      <c r="O162" s="52"/>
      <c r="P162" s="62"/>
      <c r="Q162" s="63"/>
      <c r="R162" s="61"/>
    </row>
    <row r="163" spans="2:19" ht="63.75" customHeight="1" x14ac:dyDescent="0.25">
      <c r="B163" s="55" t="s">
        <v>287</v>
      </c>
      <c r="C163" s="93" t="s">
        <v>349</v>
      </c>
      <c r="D163" s="94" t="s">
        <v>33</v>
      </c>
      <c r="E163" s="94">
        <v>12.97</v>
      </c>
      <c r="F163" s="94">
        <v>1667.59</v>
      </c>
      <c r="G163" s="94"/>
      <c r="H163" s="94"/>
      <c r="I163" s="94"/>
      <c r="J163" s="94"/>
      <c r="K163" s="94"/>
      <c r="L163" s="94"/>
      <c r="M163" s="94"/>
      <c r="N163" s="95"/>
      <c r="O163" s="52" t="s">
        <v>33</v>
      </c>
      <c r="P163" s="62">
        <v>12.97</v>
      </c>
      <c r="Q163" s="63"/>
      <c r="R163" s="61">
        <f t="shared" si="2"/>
        <v>0</v>
      </c>
      <c r="S163" s="22"/>
    </row>
    <row r="164" spans="2:19" ht="53.25" customHeight="1" x14ac:dyDescent="0.25">
      <c r="B164" s="55" t="s">
        <v>288</v>
      </c>
      <c r="C164" s="93" t="s">
        <v>350</v>
      </c>
      <c r="D164" s="94" t="s">
        <v>33</v>
      </c>
      <c r="E164" s="94">
        <v>52.41</v>
      </c>
      <c r="F164" s="94">
        <v>1497.5</v>
      </c>
      <c r="G164" s="94"/>
      <c r="H164" s="94"/>
      <c r="I164" s="94"/>
      <c r="J164" s="94"/>
      <c r="K164" s="94"/>
      <c r="L164" s="94"/>
      <c r="M164" s="94"/>
      <c r="N164" s="95"/>
      <c r="O164" s="52" t="s">
        <v>33</v>
      </c>
      <c r="P164" s="62">
        <v>52.41</v>
      </c>
      <c r="Q164" s="63"/>
      <c r="R164" s="61">
        <f t="shared" si="2"/>
        <v>0</v>
      </c>
      <c r="S164" s="22"/>
    </row>
    <row r="165" spans="2:19" ht="30.75" customHeight="1" x14ac:dyDescent="0.25">
      <c r="B165" s="55" t="s">
        <v>289</v>
      </c>
      <c r="C165" s="93" t="s">
        <v>351</v>
      </c>
      <c r="D165" s="94" t="s">
        <v>35</v>
      </c>
      <c r="E165" s="94">
        <v>2</v>
      </c>
      <c r="F165" s="94">
        <v>1517.48</v>
      </c>
      <c r="G165" s="94"/>
      <c r="H165" s="94"/>
      <c r="I165" s="94"/>
      <c r="J165" s="94"/>
      <c r="K165" s="94"/>
      <c r="L165" s="94"/>
      <c r="M165" s="94"/>
      <c r="N165" s="95"/>
      <c r="O165" s="52" t="s">
        <v>35</v>
      </c>
      <c r="P165" s="62">
        <v>2</v>
      </c>
      <c r="Q165" s="63"/>
      <c r="R165" s="61">
        <f t="shared" si="2"/>
        <v>0</v>
      </c>
      <c r="S165" s="22"/>
    </row>
    <row r="166" spans="2:19" ht="77.25" customHeight="1" x14ac:dyDescent="0.25">
      <c r="B166" s="55" t="s">
        <v>290</v>
      </c>
      <c r="C166" s="93" t="s">
        <v>352</v>
      </c>
      <c r="D166" s="94" t="s">
        <v>35</v>
      </c>
      <c r="E166" s="94">
        <v>1</v>
      </c>
      <c r="F166" s="94">
        <v>7848.04</v>
      </c>
      <c r="G166" s="94"/>
      <c r="H166" s="94"/>
      <c r="I166" s="94"/>
      <c r="J166" s="94"/>
      <c r="K166" s="94"/>
      <c r="L166" s="94"/>
      <c r="M166" s="94"/>
      <c r="N166" s="95"/>
      <c r="O166" s="52" t="s">
        <v>35</v>
      </c>
      <c r="P166" s="62">
        <v>1</v>
      </c>
      <c r="Q166" s="63"/>
      <c r="R166" s="61">
        <f t="shared" si="2"/>
        <v>0</v>
      </c>
      <c r="S166" s="22"/>
    </row>
    <row r="167" spans="2:19" ht="76.5" customHeight="1" x14ac:dyDescent="0.25">
      <c r="B167" s="55" t="s">
        <v>291</v>
      </c>
      <c r="C167" s="93" t="s">
        <v>353</v>
      </c>
      <c r="D167" s="94" t="s">
        <v>35</v>
      </c>
      <c r="E167" s="94">
        <v>2</v>
      </c>
      <c r="F167" s="94">
        <v>6574.6</v>
      </c>
      <c r="G167" s="94"/>
      <c r="H167" s="94"/>
      <c r="I167" s="94"/>
      <c r="J167" s="94"/>
      <c r="K167" s="94"/>
      <c r="L167" s="94"/>
      <c r="M167" s="94"/>
      <c r="N167" s="95"/>
      <c r="O167" s="52" t="s">
        <v>35</v>
      </c>
      <c r="P167" s="62">
        <v>2</v>
      </c>
      <c r="Q167" s="63"/>
      <c r="R167" s="61">
        <f t="shared" si="2"/>
        <v>0</v>
      </c>
      <c r="S167" s="22"/>
    </row>
    <row r="168" spans="2:19" ht="78" customHeight="1" x14ac:dyDescent="0.25">
      <c r="B168" s="55" t="s">
        <v>292</v>
      </c>
      <c r="C168" s="93" t="s">
        <v>373</v>
      </c>
      <c r="D168" s="94" t="s">
        <v>35</v>
      </c>
      <c r="E168" s="94">
        <v>1</v>
      </c>
      <c r="F168" s="94">
        <v>14503.42</v>
      </c>
      <c r="G168" s="94"/>
      <c r="H168" s="94"/>
      <c r="I168" s="94"/>
      <c r="J168" s="94"/>
      <c r="K168" s="94"/>
      <c r="L168" s="94"/>
      <c r="M168" s="94"/>
      <c r="N168" s="95"/>
      <c r="O168" s="52" t="s">
        <v>35</v>
      </c>
      <c r="P168" s="62">
        <v>1</v>
      </c>
      <c r="Q168" s="63"/>
      <c r="R168" s="61">
        <f t="shared" si="2"/>
        <v>0</v>
      </c>
      <c r="S168" s="22"/>
    </row>
    <row r="169" spans="2:19" ht="77.25" customHeight="1" x14ac:dyDescent="0.25">
      <c r="B169" s="55" t="s">
        <v>293</v>
      </c>
      <c r="C169" s="93" t="s">
        <v>354</v>
      </c>
      <c r="D169" s="94" t="s">
        <v>35</v>
      </c>
      <c r="E169" s="94">
        <v>1</v>
      </c>
      <c r="F169" s="94">
        <v>13643.71</v>
      </c>
      <c r="G169" s="94"/>
      <c r="H169" s="94"/>
      <c r="I169" s="94"/>
      <c r="J169" s="94"/>
      <c r="K169" s="94"/>
      <c r="L169" s="94"/>
      <c r="M169" s="94"/>
      <c r="N169" s="95"/>
      <c r="O169" s="52" t="s">
        <v>35</v>
      </c>
      <c r="P169" s="62">
        <v>1</v>
      </c>
      <c r="Q169" s="63"/>
      <c r="R169" s="61">
        <f t="shared" si="2"/>
        <v>0</v>
      </c>
      <c r="S169" s="22"/>
    </row>
    <row r="170" spans="2:19" ht="75" customHeight="1" x14ac:dyDescent="0.25">
      <c r="B170" s="55" t="s">
        <v>294</v>
      </c>
      <c r="C170" s="93" t="s">
        <v>355</v>
      </c>
      <c r="D170" s="94" t="s">
        <v>35</v>
      </c>
      <c r="E170" s="94">
        <v>1</v>
      </c>
      <c r="F170" s="94">
        <v>5642.01</v>
      </c>
      <c r="G170" s="94"/>
      <c r="H170" s="94"/>
      <c r="I170" s="94"/>
      <c r="J170" s="94"/>
      <c r="K170" s="94"/>
      <c r="L170" s="94"/>
      <c r="M170" s="94"/>
      <c r="N170" s="95"/>
      <c r="O170" s="52" t="s">
        <v>35</v>
      </c>
      <c r="P170" s="62">
        <v>1</v>
      </c>
      <c r="Q170" s="63"/>
      <c r="R170" s="61">
        <f t="shared" si="2"/>
        <v>0</v>
      </c>
      <c r="S170" s="22"/>
    </row>
    <row r="171" spans="2:19" ht="77.25" customHeight="1" x14ac:dyDescent="0.25">
      <c r="B171" s="55" t="s">
        <v>295</v>
      </c>
      <c r="C171" s="93" t="s">
        <v>356</v>
      </c>
      <c r="D171" s="94" t="s">
        <v>35</v>
      </c>
      <c r="E171" s="94">
        <v>2</v>
      </c>
      <c r="F171" s="94">
        <v>6335.32</v>
      </c>
      <c r="G171" s="94"/>
      <c r="H171" s="94"/>
      <c r="I171" s="94"/>
      <c r="J171" s="94"/>
      <c r="K171" s="94"/>
      <c r="L171" s="94"/>
      <c r="M171" s="94"/>
      <c r="N171" s="95"/>
      <c r="O171" s="52" t="s">
        <v>35</v>
      </c>
      <c r="P171" s="62">
        <v>2</v>
      </c>
      <c r="Q171" s="63"/>
      <c r="R171" s="61">
        <f t="shared" si="2"/>
        <v>0</v>
      </c>
      <c r="S171" s="22"/>
    </row>
    <row r="172" spans="2:19" ht="81.75" customHeight="1" x14ac:dyDescent="0.25">
      <c r="B172" s="55" t="s">
        <v>296</v>
      </c>
      <c r="C172" s="93" t="s">
        <v>357</v>
      </c>
      <c r="D172" s="94" t="s">
        <v>35</v>
      </c>
      <c r="E172" s="94">
        <v>1</v>
      </c>
      <c r="F172" s="94">
        <v>6833.17</v>
      </c>
      <c r="G172" s="94"/>
      <c r="H172" s="94"/>
      <c r="I172" s="94"/>
      <c r="J172" s="94"/>
      <c r="K172" s="94"/>
      <c r="L172" s="94"/>
      <c r="M172" s="94"/>
      <c r="N172" s="95"/>
      <c r="O172" s="52" t="s">
        <v>35</v>
      </c>
      <c r="P172" s="62">
        <v>1</v>
      </c>
      <c r="Q172" s="63"/>
      <c r="R172" s="61">
        <f t="shared" si="2"/>
        <v>0</v>
      </c>
      <c r="S172" s="22"/>
    </row>
    <row r="173" spans="2:19" s="60" customFormat="1" ht="18" x14ac:dyDescent="0.25">
      <c r="B173" s="69" t="s">
        <v>99</v>
      </c>
      <c r="C173" s="96" t="s">
        <v>115</v>
      </c>
      <c r="D173" s="96"/>
      <c r="E173" s="96"/>
      <c r="F173" s="96"/>
      <c r="G173" s="96"/>
      <c r="H173" s="96"/>
      <c r="I173" s="96"/>
      <c r="J173" s="96"/>
      <c r="K173" s="96"/>
      <c r="L173" s="96"/>
      <c r="M173" s="96"/>
      <c r="N173" s="96"/>
      <c r="O173" s="52"/>
      <c r="P173" s="62"/>
      <c r="Q173" s="63"/>
      <c r="R173" s="61"/>
    </row>
    <row r="174" spans="2:19" ht="63" customHeight="1" x14ac:dyDescent="0.25">
      <c r="B174" s="55" t="s">
        <v>297</v>
      </c>
      <c r="C174" s="93" t="s">
        <v>358</v>
      </c>
      <c r="D174" s="94" t="s">
        <v>35</v>
      </c>
      <c r="E174" s="94">
        <v>1</v>
      </c>
      <c r="F174" s="94">
        <v>20155.62</v>
      </c>
      <c r="G174" s="94"/>
      <c r="H174" s="94"/>
      <c r="I174" s="94"/>
      <c r="J174" s="94"/>
      <c r="K174" s="94"/>
      <c r="L174" s="94"/>
      <c r="M174" s="94"/>
      <c r="N174" s="95"/>
      <c r="O174" s="52" t="s">
        <v>35</v>
      </c>
      <c r="P174" s="62">
        <v>1</v>
      </c>
      <c r="Q174" s="63"/>
      <c r="R174" s="61">
        <f t="shared" si="2"/>
        <v>0</v>
      </c>
      <c r="S174" s="22"/>
    </row>
    <row r="175" spans="2:19" ht="48" customHeight="1" x14ac:dyDescent="0.25">
      <c r="B175" s="55" t="s">
        <v>298</v>
      </c>
      <c r="C175" s="93" t="s">
        <v>370</v>
      </c>
      <c r="D175" s="94" t="s">
        <v>420</v>
      </c>
      <c r="E175" s="94">
        <v>3.91</v>
      </c>
      <c r="F175" s="94">
        <v>2584.89</v>
      </c>
      <c r="G175" s="94"/>
      <c r="H175" s="94"/>
      <c r="I175" s="94"/>
      <c r="J175" s="94"/>
      <c r="K175" s="94"/>
      <c r="L175" s="94"/>
      <c r="M175" s="94"/>
      <c r="N175" s="95"/>
      <c r="O175" s="52" t="s">
        <v>420</v>
      </c>
      <c r="P175" s="62">
        <v>3.91</v>
      </c>
      <c r="Q175" s="63"/>
      <c r="R175" s="61">
        <f t="shared" si="2"/>
        <v>0</v>
      </c>
      <c r="S175" s="22"/>
    </row>
    <row r="176" spans="2:19" ht="63.75" customHeight="1" x14ac:dyDescent="0.25">
      <c r="B176" s="55" t="s">
        <v>299</v>
      </c>
      <c r="C176" s="93" t="s">
        <v>371</v>
      </c>
      <c r="D176" s="94" t="s">
        <v>420</v>
      </c>
      <c r="E176" s="94">
        <v>52.5</v>
      </c>
      <c r="F176" s="94">
        <v>418.41</v>
      </c>
      <c r="G176" s="94"/>
      <c r="H176" s="94"/>
      <c r="I176" s="94"/>
      <c r="J176" s="94"/>
      <c r="K176" s="94"/>
      <c r="L176" s="94"/>
      <c r="M176" s="94"/>
      <c r="N176" s="95"/>
      <c r="O176" s="52" t="s">
        <v>420</v>
      </c>
      <c r="P176" s="62">
        <v>52.5</v>
      </c>
      <c r="Q176" s="63"/>
      <c r="R176" s="61">
        <f t="shared" si="2"/>
        <v>0</v>
      </c>
      <c r="S176" s="22"/>
    </row>
    <row r="177" spans="2:19" ht="63" customHeight="1" x14ac:dyDescent="0.25">
      <c r="B177" s="55" t="s">
        <v>97</v>
      </c>
      <c r="C177" s="93" t="s">
        <v>163</v>
      </c>
      <c r="D177" s="94" t="s">
        <v>36</v>
      </c>
      <c r="E177" s="94">
        <v>90.12</v>
      </c>
      <c r="F177" s="94">
        <v>74.209999999999994</v>
      </c>
      <c r="G177" s="94"/>
      <c r="H177" s="94"/>
      <c r="I177" s="94"/>
      <c r="J177" s="94"/>
      <c r="K177" s="94"/>
      <c r="L177" s="94"/>
      <c r="M177" s="94"/>
      <c r="N177" s="95"/>
      <c r="O177" s="52" t="s">
        <v>36</v>
      </c>
      <c r="P177" s="62">
        <v>90.12</v>
      </c>
      <c r="Q177" s="63"/>
      <c r="R177" s="61">
        <f t="shared" si="2"/>
        <v>0</v>
      </c>
      <c r="S177" s="22"/>
    </row>
    <row r="178" spans="2:19" ht="48" customHeight="1" x14ac:dyDescent="0.25">
      <c r="B178" s="55" t="s">
        <v>300</v>
      </c>
      <c r="C178" s="93" t="s">
        <v>429</v>
      </c>
      <c r="D178" s="94" t="s">
        <v>35</v>
      </c>
      <c r="E178" s="94">
        <v>1</v>
      </c>
      <c r="F178" s="94">
        <v>17601.84</v>
      </c>
      <c r="G178" s="94"/>
      <c r="H178" s="94"/>
      <c r="I178" s="94"/>
      <c r="J178" s="94"/>
      <c r="K178" s="94"/>
      <c r="L178" s="94"/>
      <c r="M178" s="94"/>
      <c r="N178" s="95"/>
      <c r="O178" s="52" t="s">
        <v>35</v>
      </c>
      <c r="P178" s="62">
        <v>1</v>
      </c>
      <c r="Q178" s="63"/>
      <c r="R178" s="61">
        <f t="shared" si="2"/>
        <v>0</v>
      </c>
      <c r="S178" s="22"/>
    </row>
    <row r="179" spans="2:19" ht="152.25" customHeight="1" x14ac:dyDescent="0.25">
      <c r="B179" s="55" t="s">
        <v>301</v>
      </c>
      <c r="C179" s="93" t="s">
        <v>430</v>
      </c>
      <c r="D179" s="94" t="s">
        <v>35</v>
      </c>
      <c r="E179" s="94">
        <v>1</v>
      </c>
      <c r="F179" s="94">
        <v>18515.82</v>
      </c>
      <c r="G179" s="94"/>
      <c r="H179" s="94"/>
      <c r="I179" s="94"/>
      <c r="J179" s="94"/>
      <c r="K179" s="94"/>
      <c r="L179" s="94"/>
      <c r="M179" s="94"/>
      <c r="N179" s="95"/>
      <c r="O179" s="52" t="s">
        <v>35</v>
      </c>
      <c r="P179" s="62">
        <v>1</v>
      </c>
      <c r="Q179" s="63"/>
      <c r="R179" s="61">
        <f t="shared" si="2"/>
        <v>0</v>
      </c>
      <c r="S179" s="22"/>
    </row>
    <row r="180" spans="2:19" ht="48.75" customHeight="1" x14ac:dyDescent="0.25">
      <c r="B180" s="55" t="s">
        <v>302</v>
      </c>
      <c r="C180" s="93" t="s">
        <v>382</v>
      </c>
      <c r="D180" s="94" t="s">
        <v>33</v>
      </c>
      <c r="E180" s="94">
        <v>1.75</v>
      </c>
      <c r="F180" s="94">
        <v>344.07</v>
      </c>
      <c r="G180" s="94"/>
      <c r="H180" s="94"/>
      <c r="I180" s="94"/>
      <c r="J180" s="94"/>
      <c r="K180" s="94"/>
      <c r="L180" s="94"/>
      <c r="M180" s="94"/>
      <c r="N180" s="95"/>
      <c r="O180" s="52" t="s">
        <v>33</v>
      </c>
      <c r="P180" s="62">
        <v>1.75</v>
      </c>
      <c r="Q180" s="63"/>
      <c r="R180" s="61">
        <f t="shared" si="2"/>
        <v>0</v>
      </c>
      <c r="S180" s="22"/>
    </row>
    <row r="181" spans="2:19" s="60" customFormat="1" ht="18" x14ac:dyDescent="0.25">
      <c r="B181" s="69" t="s">
        <v>105</v>
      </c>
      <c r="C181" s="96" t="s">
        <v>383</v>
      </c>
      <c r="D181" s="96"/>
      <c r="E181" s="96"/>
      <c r="F181" s="96"/>
      <c r="G181" s="96"/>
      <c r="H181" s="96"/>
      <c r="I181" s="96"/>
      <c r="J181" s="96"/>
      <c r="K181" s="96"/>
      <c r="L181" s="96"/>
      <c r="M181" s="96"/>
      <c r="N181" s="96"/>
      <c r="O181" s="52"/>
      <c r="P181" s="62"/>
      <c r="Q181" s="63"/>
      <c r="R181" s="61"/>
    </row>
    <row r="182" spans="2:19" ht="36.75" customHeight="1" x14ac:dyDescent="0.25">
      <c r="B182" s="55" t="s">
        <v>41</v>
      </c>
      <c r="C182" s="93" t="s">
        <v>143</v>
      </c>
      <c r="D182" s="94" t="s">
        <v>34</v>
      </c>
      <c r="E182" s="94">
        <v>49.76</v>
      </c>
      <c r="F182" s="94">
        <v>138.88</v>
      </c>
      <c r="G182" s="94"/>
      <c r="H182" s="94"/>
      <c r="I182" s="94"/>
      <c r="J182" s="94"/>
      <c r="K182" s="94"/>
      <c r="L182" s="94"/>
      <c r="M182" s="94"/>
      <c r="N182" s="95"/>
      <c r="O182" s="52" t="s">
        <v>34</v>
      </c>
      <c r="P182" s="62">
        <v>49.76</v>
      </c>
      <c r="Q182" s="63"/>
      <c r="R182" s="61">
        <f t="shared" si="2"/>
        <v>0</v>
      </c>
      <c r="S182" s="22"/>
    </row>
    <row r="183" spans="2:19" ht="30.75" customHeight="1" x14ac:dyDescent="0.25">
      <c r="B183" s="55" t="s">
        <v>42</v>
      </c>
      <c r="C183" s="93" t="s">
        <v>129</v>
      </c>
      <c r="D183" s="94" t="s">
        <v>34</v>
      </c>
      <c r="E183" s="94">
        <v>67.180000000000007</v>
      </c>
      <c r="F183" s="94">
        <v>91.3</v>
      </c>
      <c r="G183" s="94"/>
      <c r="H183" s="94"/>
      <c r="I183" s="94"/>
      <c r="J183" s="94"/>
      <c r="K183" s="94"/>
      <c r="L183" s="94"/>
      <c r="M183" s="94"/>
      <c r="N183" s="95"/>
      <c r="O183" s="52" t="s">
        <v>34</v>
      </c>
      <c r="P183" s="62">
        <v>67.180000000000007</v>
      </c>
      <c r="Q183" s="63"/>
      <c r="R183" s="61">
        <f t="shared" si="2"/>
        <v>0</v>
      </c>
      <c r="S183" s="22"/>
    </row>
    <row r="184" spans="2:19" ht="24.75" customHeight="1" x14ac:dyDescent="0.25">
      <c r="B184" s="55" t="s">
        <v>223</v>
      </c>
      <c r="C184" s="93" t="s">
        <v>237</v>
      </c>
      <c r="D184" s="94" t="s">
        <v>33</v>
      </c>
      <c r="E184" s="94">
        <v>21.36</v>
      </c>
      <c r="F184" s="94">
        <v>10.78</v>
      </c>
      <c r="G184" s="94"/>
      <c r="H184" s="94"/>
      <c r="I184" s="94"/>
      <c r="J184" s="94"/>
      <c r="K184" s="94"/>
      <c r="L184" s="94"/>
      <c r="M184" s="94"/>
      <c r="N184" s="95"/>
      <c r="O184" s="52" t="s">
        <v>33</v>
      </c>
      <c r="P184" s="62">
        <v>21.36</v>
      </c>
      <c r="Q184" s="63"/>
      <c r="R184" s="61">
        <f t="shared" si="2"/>
        <v>0</v>
      </c>
      <c r="S184" s="22"/>
    </row>
    <row r="185" spans="2:19" ht="33.75" customHeight="1" x14ac:dyDescent="0.25">
      <c r="B185" s="55" t="s">
        <v>43</v>
      </c>
      <c r="C185" s="93" t="s">
        <v>145</v>
      </c>
      <c r="D185" s="94" t="s">
        <v>33</v>
      </c>
      <c r="E185" s="94">
        <v>14.15</v>
      </c>
      <c r="F185" s="94">
        <v>108.68</v>
      </c>
      <c r="G185" s="94"/>
      <c r="H185" s="94"/>
      <c r="I185" s="94"/>
      <c r="J185" s="94"/>
      <c r="K185" s="94"/>
      <c r="L185" s="94"/>
      <c r="M185" s="94"/>
      <c r="N185" s="95"/>
      <c r="O185" s="52" t="s">
        <v>33</v>
      </c>
      <c r="P185" s="62">
        <v>14.15</v>
      </c>
      <c r="Q185" s="63"/>
      <c r="R185" s="61">
        <f t="shared" si="2"/>
        <v>0</v>
      </c>
      <c r="S185" s="22"/>
    </row>
    <row r="186" spans="2:19" ht="32.25" customHeight="1" x14ac:dyDescent="0.25">
      <c r="B186" s="55" t="s">
        <v>303</v>
      </c>
      <c r="C186" s="93" t="s">
        <v>359</v>
      </c>
      <c r="D186" s="94" t="s">
        <v>36</v>
      </c>
      <c r="E186" s="94">
        <v>26.79</v>
      </c>
      <c r="F186" s="94">
        <v>23.83</v>
      </c>
      <c r="G186" s="94"/>
      <c r="H186" s="94"/>
      <c r="I186" s="94"/>
      <c r="J186" s="94"/>
      <c r="K186" s="94"/>
      <c r="L186" s="94"/>
      <c r="M186" s="94"/>
      <c r="N186" s="95"/>
      <c r="O186" s="52" t="s">
        <v>36</v>
      </c>
      <c r="P186" s="62">
        <v>26.79</v>
      </c>
      <c r="Q186" s="63"/>
      <c r="R186" s="61">
        <f t="shared" si="2"/>
        <v>0</v>
      </c>
      <c r="S186" s="22"/>
    </row>
    <row r="187" spans="2:19" ht="34.5" customHeight="1" x14ac:dyDescent="0.25">
      <c r="B187" s="55" t="s">
        <v>44</v>
      </c>
      <c r="C187" s="93" t="s">
        <v>180</v>
      </c>
      <c r="D187" s="94" t="s">
        <v>36</v>
      </c>
      <c r="E187" s="94">
        <v>95.6</v>
      </c>
      <c r="F187" s="94">
        <v>21.65</v>
      </c>
      <c r="G187" s="94"/>
      <c r="H187" s="94"/>
      <c r="I187" s="94"/>
      <c r="J187" s="94"/>
      <c r="K187" s="94"/>
      <c r="L187" s="94"/>
      <c r="M187" s="94"/>
      <c r="N187" s="95"/>
      <c r="O187" s="52" t="s">
        <v>36</v>
      </c>
      <c r="P187" s="62">
        <v>95.6</v>
      </c>
      <c r="Q187" s="63"/>
      <c r="R187" s="61">
        <f t="shared" si="2"/>
        <v>0</v>
      </c>
      <c r="S187" s="22"/>
    </row>
    <row r="188" spans="2:19" ht="36" customHeight="1" x14ac:dyDescent="0.25">
      <c r="B188" s="55" t="s">
        <v>45</v>
      </c>
      <c r="C188" s="93" t="s">
        <v>181</v>
      </c>
      <c r="D188" s="94" t="s">
        <v>36</v>
      </c>
      <c r="E188" s="94">
        <v>68.11</v>
      </c>
      <c r="F188" s="94">
        <v>21.19</v>
      </c>
      <c r="G188" s="94"/>
      <c r="H188" s="94"/>
      <c r="I188" s="94"/>
      <c r="J188" s="94"/>
      <c r="K188" s="94"/>
      <c r="L188" s="94"/>
      <c r="M188" s="94"/>
      <c r="N188" s="95"/>
      <c r="O188" s="52" t="s">
        <v>36</v>
      </c>
      <c r="P188" s="62">
        <v>68.11</v>
      </c>
      <c r="Q188" s="63"/>
      <c r="R188" s="61">
        <f t="shared" si="2"/>
        <v>0</v>
      </c>
      <c r="S188" s="22"/>
    </row>
    <row r="189" spans="2:19" ht="49.5" customHeight="1" x14ac:dyDescent="0.25">
      <c r="B189" s="55" t="s">
        <v>46</v>
      </c>
      <c r="C189" s="93" t="s">
        <v>182</v>
      </c>
      <c r="D189" s="94" t="s">
        <v>33</v>
      </c>
      <c r="E189" s="94">
        <v>18.600000000000001</v>
      </c>
      <c r="F189" s="94">
        <v>182.83</v>
      </c>
      <c r="G189" s="94"/>
      <c r="H189" s="94"/>
      <c r="I189" s="94"/>
      <c r="J189" s="94"/>
      <c r="K189" s="94"/>
      <c r="L189" s="94"/>
      <c r="M189" s="94"/>
      <c r="N189" s="95"/>
      <c r="O189" s="52" t="s">
        <v>33</v>
      </c>
      <c r="P189" s="62">
        <v>18.600000000000001</v>
      </c>
      <c r="Q189" s="63"/>
      <c r="R189" s="61">
        <f t="shared" si="2"/>
        <v>0</v>
      </c>
      <c r="S189" s="22"/>
    </row>
    <row r="190" spans="2:19" ht="48" customHeight="1" x14ac:dyDescent="0.25">
      <c r="B190" s="55" t="s">
        <v>304</v>
      </c>
      <c r="C190" s="93" t="s">
        <v>360</v>
      </c>
      <c r="D190" s="94" t="s">
        <v>33</v>
      </c>
      <c r="E190" s="94">
        <v>10.4</v>
      </c>
      <c r="F190" s="94">
        <v>205.51</v>
      </c>
      <c r="G190" s="94"/>
      <c r="H190" s="94"/>
      <c r="I190" s="94"/>
      <c r="J190" s="94"/>
      <c r="K190" s="94"/>
      <c r="L190" s="94"/>
      <c r="M190" s="94"/>
      <c r="N190" s="95"/>
      <c r="O190" s="52" t="s">
        <v>33</v>
      </c>
      <c r="P190" s="62">
        <v>10.4</v>
      </c>
      <c r="Q190" s="63"/>
      <c r="R190" s="61">
        <f t="shared" si="2"/>
        <v>0</v>
      </c>
      <c r="S190" s="22"/>
    </row>
    <row r="191" spans="2:19" ht="47.25" customHeight="1" x14ac:dyDescent="0.25">
      <c r="B191" s="55" t="s">
        <v>48</v>
      </c>
      <c r="C191" s="93" t="s">
        <v>184</v>
      </c>
      <c r="D191" s="94" t="s">
        <v>34</v>
      </c>
      <c r="E191" s="94">
        <v>4.16</v>
      </c>
      <c r="F191" s="94">
        <v>1897.33</v>
      </c>
      <c r="G191" s="94"/>
      <c r="H191" s="94"/>
      <c r="I191" s="94"/>
      <c r="J191" s="94"/>
      <c r="K191" s="94"/>
      <c r="L191" s="94"/>
      <c r="M191" s="94"/>
      <c r="N191" s="95"/>
      <c r="O191" s="52" t="s">
        <v>34</v>
      </c>
      <c r="P191" s="62">
        <v>4.16</v>
      </c>
      <c r="Q191" s="63"/>
      <c r="R191" s="61">
        <f t="shared" si="2"/>
        <v>0</v>
      </c>
      <c r="S191" s="22"/>
    </row>
    <row r="192" spans="2:19" ht="33.75" customHeight="1" x14ac:dyDescent="0.25">
      <c r="B192" s="55" t="s">
        <v>58</v>
      </c>
      <c r="C192" s="93" t="s">
        <v>190</v>
      </c>
      <c r="D192" s="94" t="s">
        <v>33</v>
      </c>
      <c r="E192" s="94">
        <v>18.97</v>
      </c>
      <c r="F192" s="94">
        <v>319.89</v>
      </c>
      <c r="G192" s="94"/>
      <c r="H192" s="94"/>
      <c r="I192" s="94"/>
      <c r="J192" s="94"/>
      <c r="K192" s="94"/>
      <c r="L192" s="94"/>
      <c r="M192" s="94"/>
      <c r="N192" s="95"/>
      <c r="O192" s="52" t="s">
        <v>33</v>
      </c>
      <c r="P192" s="62">
        <v>18.97</v>
      </c>
      <c r="Q192" s="63"/>
      <c r="R192" s="61">
        <f t="shared" si="2"/>
        <v>0</v>
      </c>
      <c r="S192" s="22"/>
    </row>
    <row r="193" spans="2:19" ht="45" customHeight="1" x14ac:dyDescent="0.25">
      <c r="B193" s="55" t="s">
        <v>100</v>
      </c>
      <c r="C193" s="93" t="s">
        <v>153</v>
      </c>
      <c r="D193" s="94" t="s">
        <v>420</v>
      </c>
      <c r="E193" s="94">
        <v>16.13</v>
      </c>
      <c r="F193" s="94">
        <v>219.85</v>
      </c>
      <c r="G193" s="94"/>
      <c r="H193" s="94"/>
      <c r="I193" s="94"/>
      <c r="J193" s="94"/>
      <c r="K193" s="94"/>
      <c r="L193" s="94"/>
      <c r="M193" s="94"/>
      <c r="N193" s="95"/>
      <c r="O193" s="52" t="s">
        <v>420</v>
      </c>
      <c r="P193" s="62">
        <v>16.13</v>
      </c>
      <c r="Q193" s="63"/>
      <c r="R193" s="61">
        <f t="shared" si="2"/>
        <v>0</v>
      </c>
      <c r="S193" s="22"/>
    </row>
    <row r="194" spans="2:19" ht="30.75" customHeight="1" x14ac:dyDescent="0.25">
      <c r="B194" s="55" t="s">
        <v>101</v>
      </c>
      <c r="C194" s="93" t="s">
        <v>191</v>
      </c>
      <c r="D194" s="94" t="s">
        <v>33</v>
      </c>
      <c r="E194" s="94">
        <v>29.03</v>
      </c>
      <c r="F194" s="94">
        <v>102.65</v>
      </c>
      <c r="G194" s="94"/>
      <c r="H194" s="94"/>
      <c r="I194" s="94"/>
      <c r="J194" s="94"/>
      <c r="K194" s="94"/>
      <c r="L194" s="94"/>
      <c r="M194" s="94"/>
      <c r="N194" s="95"/>
      <c r="O194" s="52" t="s">
        <v>33</v>
      </c>
      <c r="P194" s="62">
        <v>29.03</v>
      </c>
      <c r="Q194" s="63"/>
      <c r="R194" s="61">
        <f t="shared" si="2"/>
        <v>0</v>
      </c>
      <c r="S194" s="22"/>
    </row>
    <row r="195" spans="2:19" ht="34.5" customHeight="1" x14ac:dyDescent="0.25">
      <c r="B195" s="55" t="s">
        <v>305</v>
      </c>
      <c r="C195" s="93" t="s">
        <v>361</v>
      </c>
      <c r="D195" s="94" t="s">
        <v>33</v>
      </c>
      <c r="E195" s="94">
        <v>27.78</v>
      </c>
      <c r="F195" s="94">
        <v>48.79</v>
      </c>
      <c r="G195" s="94"/>
      <c r="H195" s="94"/>
      <c r="I195" s="94"/>
      <c r="J195" s="94"/>
      <c r="K195" s="94"/>
      <c r="L195" s="94"/>
      <c r="M195" s="94"/>
      <c r="N195" s="95"/>
      <c r="O195" s="52" t="s">
        <v>33</v>
      </c>
      <c r="P195" s="62">
        <v>27.78</v>
      </c>
      <c r="Q195" s="63"/>
      <c r="R195" s="61">
        <f t="shared" si="2"/>
        <v>0</v>
      </c>
      <c r="S195" s="22"/>
    </row>
    <row r="196" spans="2:19" ht="33" customHeight="1" x14ac:dyDescent="0.25">
      <c r="B196" s="55" t="s">
        <v>306</v>
      </c>
      <c r="C196" s="93" t="s">
        <v>362</v>
      </c>
      <c r="D196" s="94" t="s">
        <v>35</v>
      </c>
      <c r="E196" s="94">
        <v>1</v>
      </c>
      <c r="F196" s="94">
        <v>778.94</v>
      </c>
      <c r="G196" s="94"/>
      <c r="H196" s="94"/>
      <c r="I196" s="94"/>
      <c r="J196" s="94"/>
      <c r="K196" s="94"/>
      <c r="L196" s="94"/>
      <c r="M196" s="94"/>
      <c r="N196" s="95"/>
      <c r="O196" s="52" t="s">
        <v>35</v>
      </c>
      <c r="P196" s="62">
        <v>1</v>
      </c>
      <c r="Q196" s="63"/>
      <c r="R196" s="61">
        <f t="shared" si="2"/>
        <v>0</v>
      </c>
      <c r="S196" s="22"/>
    </row>
    <row r="197" spans="2:19" ht="48.75" customHeight="1" x14ac:dyDescent="0.25">
      <c r="B197" s="55" t="s">
        <v>307</v>
      </c>
      <c r="C197" s="93" t="s">
        <v>431</v>
      </c>
      <c r="D197" s="94" t="s">
        <v>35</v>
      </c>
      <c r="E197" s="94">
        <v>1</v>
      </c>
      <c r="F197" s="94">
        <v>1014.9</v>
      </c>
      <c r="G197" s="94"/>
      <c r="H197" s="94"/>
      <c r="I197" s="94"/>
      <c r="J197" s="94"/>
      <c r="K197" s="94"/>
      <c r="L197" s="94"/>
      <c r="M197" s="94"/>
      <c r="N197" s="95"/>
      <c r="O197" s="52" t="s">
        <v>35</v>
      </c>
      <c r="P197" s="62">
        <v>1</v>
      </c>
      <c r="Q197" s="63"/>
      <c r="R197" s="61">
        <f t="shared" si="2"/>
        <v>0</v>
      </c>
      <c r="S197" s="22"/>
    </row>
    <row r="198" spans="2:19" ht="64.5" customHeight="1" x14ac:dyDescent="0.25">
      <c r="B198" s="55" t="s">
        <v>308</v>
      </c>
      <c r="C198" s="93" t="s">
        <v>363</v>
      </c>
      <c r="D198" s="94" t="s">
        <v>33</v>
      </c>
      <c r="E198" s="94">
        <v>27.78</v>
      </c>
      <c r="F198" s="94">
        <v>90.11</v>
      </c>
      <c r="G198" s="94"/>
      <c r="H198" s="94"/>
      <c r="I198" s="94"/>
      <c r="J198" s="94"/>
      <c r="K198" s="94"/>
      <c r="L198" s="94"/>
      <c r="M198" s="94"/>
      <c r="N198" s="95"/>
      <c r="O198" s="52" t="s">
        <v>33</v>
      </c>
      <c r="P198" s="62">
        <v>27.78</v>
      </c>
      <c r="Q198" s="63"/>
      <c r="R198" s="61">
        <f t="shared" si="2"/>
        <v>0</v>
      </c>
      <c r="S198" s="22"/>
    </row>
    <row r="199" spans="2:19" ht="33" customHeight="1" x14ac:dyDescent="0.25">
      <c r="B199" s="55" t="s">
        <v>309</v>
      </c>
      <c r="C199" s="93" t="s">
        <v>364</v>
      </c>
      <c r="D199" s="94" t="s">
        <v>35</v>
      </c>
      <c r="E199" s="94">
        <v>1</v>
      </c>
      <c r="F199" s="94">
        <v>6700.87</v>
      </c>
      <c r="G199" s="94"/>
      <c r="H199" s="94"/>
      <c r="I199" s="94"/>
      <c r="J199" s="94"/>
      <c r="K199" s="94"/>
      <c r="L199" s="94"/>
      <c r="M199" s="94"/>
      <c r="N199" s="95"/>
      <c r="O199" s="52" t="s">
        <v>35</v>
      </c>
      <c r="P199" s="62">
        <v>1</v>
      </c>
      <c r="Q199" s="63"/>
      <c r="R199" s="61">
        <f t="shared" si="2"/>
        <v>0</v>
      </c>
      <c r="S199" s="22"/>
    </row>
    <row r="200" spans="2:19" ht="33" customHeight="1" x14ac:dyDescent="0.25">
      <c r="B200" s="55" t="s">
        <v>102</v>
      </c>
      <c r="C200" s="93" t="s">
        <v>196</v>
      </c>
      <c r="D200" s="94" t="s">
        <v>420</v>
      </c>
      <c r="E200" s="94">
        <v>40.43</v>
      </c>
      <c r="F200" s="94">
        <v>310.64</v>
      </c>
      <c r="G200" s="94"/>
      <c r="H200" s="94"/>
      <c r="I200" s="94"/>
      <c r="J200" s="94"/>
      <c r="K200" s="94"/>
      <c r="L200" s="94"/>
      <c r="M200" s="94"/>
      <c r="N200" s="95"/>
      <c r="O200" s="52" t="s">
        <v>420</v>
      </c>
      <c r="P200" s="62">
        <v>40.43</v>
      </c>
      <c r="Q200" s="63"/>
      <c r="R200" s="61">
        <f t="shared" si="2"/>
        <v>0</v>
      </c>
      <c r="S200" s="22"/>
    </row>
    <row r="201" spans="2:19" ht="49.5" customHeight="1" x14ac:dyDescent="0.25">
      <c r="B201" s="55" t="s">
        <v>103</v>
      </c>
      <c r="C201" s="93" t="s">
        <v>203</v>
      </c>
      <c r="D201" s="94" t="s">
        <v>35</v>
      </c>
      <c r="E201" s="94">
        <v>4</v>
      </c>
      <c r="F201" s="94">
        <v>111.63</v>
      </c>
      <c r="G201" s="94"/>
      <c r="H201" s="94"/>
      <c r="I201" s="94"/>
      <c r="J201" s="94"/>
      <c r="K201" s="94"/>
      <c r="L201" s="94"/>
      <c r="M201" s="94"/>
      <c r="N201" s="95"/>
      <c r="O201" s="52" t="s">
        <v>35</v>
      </c>
      <c r="P201" s="62">
        <v>4</v>
      </c>
      <c r="Q201" s="63"/>
      <c r="R201" s="61">
        <f t="shared" si="2"/>
        <v>0</v>
      </c>
      <c r="S201" s="22"/>
    </row>
    <row r="202" spans="2:19" ht="48.75" customHeight="1" x14ac:dyDescent="0.25">
      <c r="B202" s="55" t="s">
        <v>263</v>
      </c>
      <c r="C202" s="93" t="s">
        <v>326</v>
      </c>
      <c r="D202" s="94" t="s">
        <v>35</v>
      </c>
      <c r="E202" s="94">
        <v>1</v>
      </c>
      <c r="F202" s="94">
        <v>168.87</v>
      </c>
      <c r="G202" s="94"/>
      <c r="H202" s="94"/>
      <c r="I202" s="94"/>
      <c r="J202" s="94"/>
      <c r="K202" s="94"/>
      <c r="L202" s="94"/>
      <c r="M202" s="94"/>
      <c r="N202" s="95"/>
      <c r="O202" s="52" t="s">
        <v>35</v>
      </c>
      <c r="P202" s="62">
        <v>1</v>
      </c>
      <c r="Q202" s="63"/>
      <c r="R202" s="61">
        <f t="shared" si="2"/>
        <v>0</v>
      </c>
      <c r="S202" s="22"/>
    </row>
    <row r="203" spans="2:19" ht="49.5" customHeight="1" x14ac:dyDescent="0.25">
      <c r="B203" s="55" t="s">
        <v>104</v>
      </c>
      <c r="C203" s="93" t="s">
        <v>199</v>
      </c>
      <c r="D203" s="94" t="s">
        <v>35</v>
      </c>
      <c r="E203" s="94">
        <v>8</v>
      </c>
      <c r="F203" s="94">
        <v>148.01</v>
      </c>
      <c r="G203" s="94"/>
      <c r="H203" s="94"/>
      <c r="I203" s="94"/>
      <c r="J203" s="94"/>
      <c r="K203" s="94"/>
      <c r="L203" s="94"/>
      <c r="M203" s="94"/>
      <c r="N203" s="95"/>
      <c r="O203" s="52" t="s">
        <v>35</v>
      </c>
      <c r="P203" s="62">
        <v>8</v>
      </c>
      <c r="Q203" s="63"/>
      <c r="R203" s="61">
        <f t="shared" si="2"/>
        <v>0</v>
      </c>
      <c r="S203" s="22"/>
    </row>
    <row r="204" spans="2:19" ht="49.5" customHeight="1" x14ac:dyDescent="0.25">
      <c r="B204" s="55" t="s">
        <v>310</v>
      </c>
      <c r="C204" s="93" t="s">
        <v>365</v>
      </c>
      <c r="D204" s="94" t="s">
        <v>35</v>
      </c>
      <c r="E204" s="94">
        <v>2</v>
      </c>
      <c r="F204" s="94">
        <v>171.56</v>
      </c>
      <c r="G204" s="94"/>
      <c r="H204" s="94"/>
      <c r="I204" s="94"/>
      <c r="J204" s="94"/>
      <c r="K204" s="94"/>
      <c r="L204" s="94"/>
      <c r="M204" s="94"/>
      <c r="N204" s="95"/>
      <c r="O204" s="52" t="s">
        <v>35</v>
      </c>
      <c r="P204" s="62">
        <v>2</v>
      </c>
      <c r="Q204" s="63"/>
      <c r="R204" s="61">
        <f t="shared" si="2"/>
        <v>0</v>
      </c>
      <c r="S204" s="22"/>
    </row>
    <row r="205" spans="2:19" ht="37.5" customHeight="1" x14ac:dyDescent="0.25">
      <c r="B205" s="55" t="s">
        <v>270</v>
      </c>
      <c r="C205" s="93" t="s">
        <v>333</v>
      </c>
      <c r="D205" s="94" t="s">
        <v>35</v>
      </c>
      <c r="E205" s="94">
        <v>1</v>
      </c>
      <c r="F205" s="94">
        <v>461.5</v>
      </c>
      <c r="G205" s="94"/>
      <c r="H205" s="94"/>
      <c r="I205" s="94"/>
      <c r="J205" s="94"/>
      <c r="K205" s="94"/>
      <c r="L205" s="94"/>
      <c r="M205" s="94"/>
      <c r="N205" s="95"/>
      <c r="O205" s="52" t="s">
        <v>35</v>
      </c>
      <c r="P205" s="62">
        <v>1</v>
      </c>
      <c r="Q205" s="63"/>
      <c r="R205" s="61">
        <f t="shared" si="2"/>
        <v>0</v>
      </c>
      <c r="S205" s="22"/>
    </row>
    <row r="206" spans="2:19" ht="23.25" customHeight="1" x14ac:dyDescent="0.25">
      <c r="B206" s="55" t="s">
        <v>311</v>
      </c>
      <c r="C206" s="93" t="s">
        <v>404</v>
      </c>
      <c r="D206" s="94" t="s">
        <v>35</v>
      </c>
      <c r="E206" s="94">
        <v>1</v>
      </c>
      <c r="F206" s="94">
        <v>170.97</v>
      </c>
      <c r="G206" s="94"/>
      <c r="H206" s="94"/>
      <c r="I206" s="94"/>
      <c r="J206" s="94"/>
      <c r="K206" s="94"/>
      <c r="L206" s="94"/>
      <c r="M206" s="94"/>
      <c r="N206" s="95"/>
      <c r="O206" s="52" t="s">
        <v>35</v>
      </c>
      <c r="P206" s="62">
        <v>1</v>
      </c>
      <c r="Q206" s="63"/>
      <c r="R206" s="61">
        <f t="shared" si="2"/>
        <v>0</v>
      </c>
      <c r="S206" s="22"/>
    </row>
    <row r="207" spans="2:19" ht="34.5" customHeight="1" x14ac:dyDescent="0.25">
      <c r="B207" s="55" t="s">
        <v>273</v>
      </c>
      <c r="C207" s="93" t="s">
        <v>336</v>
      </c>
      <c r="D207" s="94" t="s">
        <v>35</v>
      </c>
      <c r="E207" s="94">
        <v>1</v>
      </c>
      <c r="F207" s="94">
        <v>249.24</v>
      </c>
      <c r="G207" s="94"/>
      <c r="H207" s="94"/>
      <c r="I207" s="94"/>
      <c r="J207" s="94"/>
      <c r="K207" s="94"/>
      <c r="L207" s="94"/>
      <c r="M207" s="94"/>
      <c r="N207" s="95"/>
      <c r="O207" s="52" t="s">
        <v>35</v>
      </c>
      <c r="P207" s="62">
        <v>1</v>
      </c>
      <c r="Q207" s="63"/>
      <c r="R207" s="61">
        <f t="shared" si="2"/>
        <v>0</v>
      </c>
      <c r="S207" s="22"/>
    </row>
    <row r="208" spans="2:19" ht="52.5" customHeight="1" x14ac:dyDescent="0.25">
      <c r="B208" s="55" t="s">
        <v>79</v>
      </c>
      <c r="C208" s="93" t="s">
        <v>170</v>
      </c>
      <c r="D208" s="94" t="s">
        <v>420</v>
      </c>
      <c r="E208" s="94">
        <v>36.75</v>
      </c>
      <c r="F208" s="94">
        <v>82.67</v>
      </c>
      <c r="G208" s="94"/>
      <c r="H208" s="94"/>
      <c r="I208" s="94"/>
      <c r="J208" s="94"/>
      <c r="K208" s="94"/>
      <c r="L208" s="94"/>
      <c r="M208" s="94"/>
      <c r="N208" s="95"/>
      <c r="O208" s="52" t="s">
        <v>420</v>
      </c>
      <c r="P208" s="62">
        <v>36.75</v>
      </c>
      <c r="Q208" s="63"/>
      <c r="R208" s="61">
        <f t="shared" si="2"/>
        <v>0</v>
      </c>
      <c r="S208" s="22"/>
    </row>
    <row r="209" spans="2:19" ht="51.75" customHeight="1" x14ac:dyDescent="0.25">
      <c r="B209" s="55" t="s">
        <v>82</v>
      </c>
      <c r="C209" s="93" t="s">
        <v>169</v>
      </c>
      <c r="D209" s="94" t="s">
        <v>35</v>
      </c>
      <c r="E209" s="94">
        <v>8</v>
      </c>
      <c r="F209" s="94">
        <v>46.13</v>
      </c>
      <c r="G209" s="94"/>
      <c r="H209" s="94"/>
      <c r="I209" s="94"/>
      <c r="J209" s="94"/>
      <c r="K209" s="94"/>
      <c r="L209" s="94"/>
      <c r="M209" s="94"/>
      <c r="N209" s="95"/>
      <c r="O209" s="52" t="s">
        <v>35</v>
      </c>
      <c r="P209" s="62">
        <v>8</v>
      </c>
      <c r="Q209" s="63"/>
      <c r="R209" s="61">
        <f t="shared" si="2"/>
        <v>0</v>
      </c>
      <c r="S209" s="22"/>
    </row>
    <row r="210" spans="2:19" ht="43.5" customHeight="1" x14ac:dyDescent="0.25">
      <c r="B210" s="55" t="s">
        <v>84</v>
      </c>
      <c r="C210" s="93" t="s">
        <v>167</v>
      </c>
      <c r="D210" s="94" t="s">
        <v>35</v>
      </c>
      <c r="E210" s="94">
        <v>2</v>
      </c>
      <c r="F210" s="94">
        <v>36.340000000000003</v>
      </c>
      <c r="G210" s="94"/>
      <c r="H210" s="94"/>
      <c r="I210" s="94"/>
      <c r="J210" s="94"/>
      <c r="K210" s="94"/>
      <c r="L210" s="94"/>
      <c r="M210" s="94"/>
      <c r="N210" s="95"/>
      <c r="O210" s="52" t="s">
        <v>35</v>
      </c>
      <c r="P210" s="62">
        <v>2</v>
      </c>
      <c r="Q210" s="63"/>
      <c r="R210" s="61">
        <f t="shared" si="2"/>
        <v>0</v>
      </c>
      <c r="S210" s="22"/>
    </row>
    <row r="211" spans="2:19" ht="48.75" customHeight="1" x14ac:dyDescent="0.25">
      <c r="B211" s="55" t="s">
        <v>83</v>
      </c>
      <c r="C211" s="93" t="s">
        <v>168</v>
      </c>
      <c r="D211" s="94" t="s">
        <v>35</v>
      </c>
      <c r="E211" s="94">
        <v>3</v>
      </c>
      <c r="F211" s="94">
        <v>15.4</v>
      </c>
      <c r="G211" s="94"/>
      <c r="H211" s="94"/>
      <c r="I211" s="94"/>
      <c r="J211" s="94"/>
      <c r="K211" s="94"/>
      <c r="L211" s="94"/>
      <c r="M211" s="94"/>
      <c r="N211" s="95"/>
      <c r="O211" s="52" t="s">
        <v>35</v>
      </c>
      <c r="P211" s="62">
        <v>3</v>
      </c>
      <c r="Q211" s="63"/>
      <c r="R211" s="61">
        <f t="shared" si="2"/>
        <v>0</v>
      </c>
      <c r="S211" s="22"/>
    </row>
    <row r="212" spans="2:19" ht="34.5" customHeight="1" x14ac:dyDescent="0.25">
      <c r="B212" s="55" t="s">
        <v>80</v>
      </c>
      <c r="C212" s="93" t="s">
        <v>133</v>
      </c>
      <c r="D212" s="94" t="s">
        <v>420</v>
      </c>
      <c r="E212" s="94">
        <v>47.25</v>
      </c>
      <c r="F212" s="94">
        <v>49.84</v>
      </c>
      <c r="G212" s="94"/>
      <c r="H212" s="94"/>
      <c r="I212" s="94"/>
      <c r="J212" s="94"/>
      <c r="K212" s="94"/>
      <c r="L212" s="94"/>
      <c r="M212" s="94"/>
      <c r="N212" s="95"/>
      <c r="O212" s="52" t="s">
        <v>420</v>
      </c>
      <c r="P212" s="62">
        <v>47.25</v>
      </c>
      <c r="Q212" s="63"/>
      <c r="R212" s="61">
        <f t="shared" si="2"/>
        <v>0</v>
      </c>
      <c r="S212" s="22"/>
    </row>
    <row r="213" spans="2:19" ht="33.75" customHeight="1" x14ac:dyDescent="0.25">
      <c r="B213" s="55" t="s">
        <v>312</v>
      </c>
      <c r="C213" s="93" t="s">
        <v>366</v>
      </c>
      <c r="D213" s="94" t="s">
        <v>35</v>
      </c>
      <c r="E213" s="94">
        <v>1</v>
      </c>
      <c r="F213" s="94">
        <v>1293.47</v>
      </c>
      <c r="G213" s="94"/>
      <c r="H213" s="94"/>
      <c r="I213" s="94"/>
      <c r="J213" s="94"/>
      <c r="K213" s="94"/>
      <c r="L213" s="94"/>
      <c r="M213" s="94"/>
      <c r="N213" s="95"/>
      <c r="O213" s="52" t="s">
        <v>35</v>
      </c>
      <c r="P213" s="62">
        <v>1</v>
      </c>
      <c r="Q213" s="63"/>
      <c r="R213" s="61">
        <f t="shared" si="2"/>
        <v>0</v>
      </c>
      <c r="S213" s="22"/>
    </row>
    <row r="214" spans="2:19" ht="33.75" customHeight="1" x14ac:dyDescent="0.25">
      <c r="B214" s="55" t="s">
        <v>313</v>
      </c>
      <c r="C214" s="93" t="s">
        <v>367</v>
      </c>
      <c r="D214" s="94" t="s">
        <v>420</v>
      </c>
      <c r="E214" s="94">
        <v>40.43</v>
      </c>
      <c r="F214" s="94">
        <v>29.06</v>
      </c>
      <c r="G214" s="94"/>
      <c r="H214" s="94"/>
      <c r="I214" s="94"/>
      <c r="J214" s="94"/>
      <c r="K214" s="94"/>
      <c r="L214" s="94"/>
      <c r="M214" s="94"/>
      <c r="N214" s="95"/>
      <c r="O214" s="52" t="s">
        <v>420</v>
      </c>
      <c r="P214" s="62">
        <v>40.43</v>
      </c>
      <c r="Q214" s="63"/>
      <c r="R214" s="61">
        <f t="shared" si="2"/>
        <v>0</v>
      </c>
      <c r="S214" s="22"/>
    </row>
    <row r="215" spans="2:19" ht="21" customHeight="1" x14ac:dyDescent="0.25">
      <c r="B215" s="55" t="s">
        <v>314</v>
      </c>
      <c r="C215" s="93" t="s">
        <v>368</v>
      </c>
      <c r="D215" s="94" t="s">
        <v>35</v>
      </c>
      <c r="E215" s="94">
        <v>1</v>
      </c>
      <c r="F215" s="94">
        <v>271.52</v>
      </c>
      <c r="G215" s="94"/>
      <c r="H215" s="94"/>
      <c r="I215" s="94"/>
      <c r="J215" s="94"/>
      <c r="K215" s="94"/>
      <c r="L215" s="94"/>
      <c r="M215" s="94"/>
      <c r="N215" s="95"/>
      <c r="O215" s="52" t="s">
        <v>35</v>
      </c>
      <c r="P215" s="62">
        <v>1</v>
      </c>
      <c r="Q215" s="63"/>
      <c r="R215" s="61">
        <f t="shared" si="2"/>
        <v>0</v>
      </c>
      <c r="S215" s="22"/>
    </row>
    <row r="216" spans="2:19" ht="21.75" customHeight="1" x14ac:dyDescent="0.25">
      <c r="B216" s="55" t="s">
        <v>315</v>
      </c>
      <c r="C216" s="93" t="s">
        <v>369</v>
      </c>
      <c r="D216" s="94" t="s">
        <v>35</v>
      </c>
      <c r="E216" s="94">
        <v>1</v>
      </c>
      <c r="F216" s="94">
        <v>1015.5</v>
      </c>
      <c r="G216" s="94"/>
      <c r="H216" s="94"/>
      <c r="I216" s="94"/>
      <c r="J216" s="94"/>
      <c r="K216" s="94"/>
      <c r="L216" s="94"/>
      <c r="M216" s="94"/>
      <c r="N216" s="95"/>
      <c r="O216" s="52" t="s">
        <v>35</v>
      </c>
      <c r="P216" s="62">
        <v>1</v>
      </c>
      <c r="Q216" s="63"/>
      <c r="R216" s="61">
        <f t="shared" si="2"/>
        <v>0</v>
      </c>
      <c r="S216" s="22"/>
    </row>
    <row r="217" spans="2:19" s="60" customFormat="1" ht="31.5" x14ac:dyDescent="0.25">
      <c r="B217" s="83" t="s">
        <v>397</v>
      </c>
      <c r="C217" s="97" t="s">
        <v>398</v>
      </c>
      <c r="D217" s="98"/>
      <c r="E217" s="98"/>
      <c r="F217" s="98"/>
      <c r="G217" s="98"/>
      <c r="H217" s="98"/>
      <c r="I217" s="98"/>
      <c r="J217" s="98"/>
      <c r="K217" s="98"/>
      <c r="L217" s="98"/>
      <c r="M217" s="98"/>
      <c r="N217" s="98"/>
      <c r="O217" s="52"/>
      <c r="P217" s="62"/>
      <c r="Q217" s="63"/>
      <c r="R217" s="61"/>
    </row>
    <row r="218" spans="2:19" s="60" customFormat="1" ht="18" x14ac:dyDescent="0.25">
      <c r="B218" s="69" t="s">
        <v>148</v>
      </c>
      <c r="C218" s="96" t="s">
        <v>107</v>
      </c>
      <c r="D218" s="96"/>
      <c r="E218" s="96"/>
      <c r="F218" s="96"/>
      <c r="G218" s="96"/>
      <c r="H218" s="96"/>
      <c r="I218" s="96"/>
      <c r="J218" s="96"/>
      <c r="K218" s="96"/>
      <c r="L218" s="96"/>
      <c r="M218" s="96"/>
      <c r="N218" s="96"/>
      <c r="O218" s="52"/>
      <c r="P218" s="62"/>
      <c r="Q218" s="63"/>
      <c r="R218" s="61"/>
    </row>
    <row r="219" spans="2:19" ht="21.75" customHeight="1" x14ac:dyDescent="0.25">
      <c r="B219" s="55" t="s">
        <v>146</v>
      </c>
      <c r="C219" s="93" t="s">
        <v>147</v>
      </c>
      <c r="D219" s="94" t="s">
        <v>33</v>
      </c>
      <c r="E219" s="94">
        <v>56.1</v>
      </c>
      <c r="F219" s="94">
        <v>18.510000000000002</v>
      </c>
      <c r="G219" s="94"/>
      <c r="H219" s="94"/>
      <c r="I219" s="94"/>
      <c r="J219" s="94"/>
      <c r="K219" s="94"/>
      <c r="L219" s="94"/>
      <c r="M219" s="94"/>
      <c r="N219" s="95"/>
      <c r="O219" s="52" t="s">
        <v>33</v>
      </c>
      <c r="P219" s="62">
        <v>56.1</v>
      </c>
      <c r="Q219" s="63"/>
      <c r="R219" s="61">
        <f t="shared" ref="R219:R240" si="3">ROUND(P219*Q219,2)</f>
        <v>0</v>
      </c>
      <c r="S219" s="22"/>
    </row>
    <row r="220" spans="2:19" ht="21.75" customHeight="1" x14ac:dyDescent="0.25">
      <c r="B220" s="55" t="s">
        <v>38</v>
      </c>
      <c r="C220" s="93" t="s">
        <v>432</v>
      </c>
      <c r="D220" s="94" t="s">
        <v>33</v>
      </c>
      <c r="E220" s="94">
        <v>27.13</v>
      </c>
      <c r="F220" s="94">
        <v>8.08</v>
      </c>
      <c r="G220" s="94"/>
      <c r="H220" s="94"/>
      <c r="I220" s="94"/>
      <c r="J220" s="94"/>
      <c r="K220" s="94"/>
      <c r="L220" s="94"/>
      <c r="M220" s="94"/>
      <c r="N220" s="95"/>
      <c r="O220" s="52" t="s">
        <v>33</v>
      </c>
      <c r="P220" s="62">
        <v>27.13</v>
      </c>
      <c r="Q220" s="63"/>
      <c r="R220" s="61">
        <f t="shared" si="3"/>
        <v>0</v>
      </c>
      <c r="S220" s="22"/>
    </row>
    <row r="221" spans="2:19" s="60" customFormat="1" ht="18" x14ac:dyDescent="0.25">
      <c r="B221" s="69" t="s">
        <v>384</v>
      </c>
      <c r="C221" s="96" t="s">
        <v>108</v>
      </c>
      <c r="D221" s="96"/>
      <c r="E221" s="96"/>
      <c r="F221" s="96"/>
      <c r="G221" s="96"/>
      <c r="H221" s="96"/>
      <c r="I221" s="96"/>
      <c r="J221" s="96"/>
      <c r="K221" s="96"/>
      <c r="L221" s="96"/>
      <c r="M221" s="96"/>
      <c r="N221" s="96"/>
      <c r="O221" s="52"/>
      <c r="P221" s="62"/>
      <c r="Q221" s="63"/>
      <c r="R221" s="61"/>
    </row>
    <row r="222" spans="2:19" ht="30.75" customHeight="1" x14ac:dyDescent="0.25">
      <c r="B222" s="55" t="s">
        <v>40</v>
      </c>
      <c r="C222" s="93" t="s">
        <v>127</v>
      </c>
      <c r="D222" s="94" t="s">
        <v>34</v>
      </c>
      <c r="E222" s="94">
        <v>148.5</v>
      </c>
      <c r="F222" s="94">
        <v>61.71</v>
      </c>
      <c r="G222" s="94"/>
      <c r="H222" s="94"/>
      <c r="I222" s="94"/>
      <c r="J222" s="94"/>
      <c r="K222" s="94"/>
      <c r="L222" s="94"/>
      <c r="M222" s="94"/>
      <c r="N222" s="95"/>
      <c r="O222" s="52" t="s">
        <v>34</v>
      </c>
      <c r="P222" s="62">
        <v>148.5</v>
      </c>
      <c r="Q222" s="63"/>
      <c r="R222" s="61">
        <f t="shared" si="3"/>
        <v>0</v>
      </c>
      <c r="S222" s="22"/>
    </row>
    <row r="223" spans="2:19" ht="33.75" customHeight="1" x14ac:dyDescent="0.25">
      <c r="B223" s="55" t="s">
        <v>42</v>
      </c>
      <c r="C223" s="93" t="s">
        <v>129</v>
      </c>
      <c r="D223" s="94" t="s">
        <v>34</v>
      </c>
      <c r="E223" s="94">
        <v>148.5</v>
      </c>
      <c r="F223" s="94">
        <v>91.3</v>
      </c>
      <c r="G223" s="94"/>
      <c r="H223" s="94"/>
      <c r="I223" s="94"/>
      <c r="J223" s="94"/>
      <c r="K223" s="94"/>
      <c r="L223" s="94"/>
      <c r="M223" s="94"/>
      <c r="N223" s="95"/>
      <c r="O223" s="52" t="s">
        <v>34</v>
      </c>
      <c r="P223" s="62">
        <v>148.5</v>
      </c>
      <c r="Q223" s="63"/>
      <c r="R223" s="61">
        <f t="shared" si="3"/>
        <v>0</v>
      </c>
      <c r="S223" s="22"/>
    </row>
    <row r="224" spans="2:19" ht="18" customHeight="1" x14ac:dyDescent="0.25">
      <c r="B224" s="55" t="s">
        <v>119</v>
      </c>
      <c r="C224" s="93" t="s">
        <v>128</v>
      </c>
      <c r="D224" s="94" t="s">
        <v>33</v>
      </c>
      <c r="E224" s="94">
        <v>44</v>
      </c>
      <c r="F224" s="94">
        <v>7.44</v>
      </c>
      <c r="G224" s="94"/>
      <c r="H224" s="94"/>
      <c r="I224" s="94"/>
      <c r="J224" s="94"/>
      <c r="K224" s="94"/>
      <c r="L224" s="94"/>
      <c r="M224" s="94"/>
      <c r="N224" s="95"/>
      <c r="O224" s="52" t="s">
        <v>33</v>
      </c>
      <c r="P224" s="62">
        <v>44</v>
      </c>
      <c r="Q224" s="63"/>
      <c r="R224" s="61">
        <f t="shared" si="3"/>
        <v>0</v>
      </c>
      <c r="S224" s="22"/>
    </row>
    <row r="225" spans="2:19" ht="31.5" customHeight="1" x14ac:dyDescent="0.25">
      <c r="B225" s="55" t="s">
        <v>43</v>
      </c>
      <c r="C225" s="93" t="s">
        <v>145</v>
      </c>
      <c r="D225" s="94" t="s">
        <v>33</v>
      </c>
      <c r="E225" s="94">
        <v>23.96</v>
      </c>
      <c r="F225" s="94">
        <v>108.68</v>
      </c>
      <c r="G225" s="94"/>
      <c r="H225" s="94"/>
      <c r="I225" s="94"/>
      <c r="J225" s="94"/>
      <c r="K225" s="94"/>
      <c r="L225" s="94"/>
      <c r="M225" s="94"/>
      <c r="N225" s="95"/>
      <c r="O225" s="52" t="s">
        <v>33</v>
      </c>
      <c r="P225" s="62">
        <v>23.96</v>
      </c>
      <c r="Q225" s="63"/>
      <c r="R225" s="61">
        <f t="shared" si="3"/>
        <v>0</v>
      </c>
      <c r="S225" s="22"/>
    </row>
    <row r="226" spans="2:19" ht="32.25" customHeight="1" x14ac:dyDescent="0.25">
      <c r="B226" s="55" t="s">
        <v>44</v>
      </c>
      <c r="C226" s="93" t="s">
        <v>180</v>
      </c>
      <c r="D226" s="94" t="s">
        <v>36</v>
      </c>
      <c r="E226" s="94">
        <v>128.69999999999999</v>
      </c>
      <c r="F226" s="94">
        <v>21.65</v>
      </c>
      <c r="G226" s="94"/>
      <c r="H226" s="94"/>
      <c r="I226" s="94"/>
      <c r="J226" s="94"/>
      <c r="K226" s="94"/>
      <c r="L226" s="94"/>
      <c r="M226" s="94"/>
      <c r="N226" s="95"/>
      <c r="O226" s="52" t="s">
        <v>36</v>
      </c>
      <c r="P226" s="62">
        <v>128.69999999999999</v>
      </c>
      <c r="Q226" s="63"/>
      <c r="R226" s="61">
        <f t="shared" si="3"/>
        <v>0</v>
      </c>
      <c r="S226" s="22"/>
    </row>
    <row r="227" spans="2:19" ht="36" customHeight="1" x14ac:dyDescent="0.25">
      <c r="B227" s="55" t="s">
        <v>45</v>
      </c>
      <c r="C227" s="93" t="s">
        <v>181</v>
      </c>
      <c r="D227" s="94" t="s">
        <v>36</v>
      </c>
      <c r="E227" s="94">
        <v>242</v>
      </c>
      <c r="F227" s="94">
        <v>21.19</v>
      </c>
      <c r="G227" s="94"/>
      <c r="H227" s="94"/>
      <c r="I227" s="94"/>
      <c r="J227" s="94"/>
      <c r="K227" s="94"/>
      <c r="L227" s="94"/>
      <c r="M227" s="94"/>
      <c r="N227" s="95"/>
      <c r="O227" s="52" t="s">
        <v>36</v>
      </c>
      <c r="P227" s="62">
        <v>242</v>
      </c>
      <c r="Q227" s="63"/>
      <c r="R227" s="61">
        <f t="shared" si="3"/>
        <v>0</v>
      </c>
      <c r="S227" s="22"/>
    </row>
    <row r="228" spans="2:19" ht="31.5" customHeight="1" x14ac:dyDescent="0.25">
      <c r="B228" s="55" t="s">
        <v>385</v>
      </c>
      <c r="C228" s="93" t="s">
        <v>392</v>
      </c>
      <c r="D228" s="94" t="s">
        <v>36</v>
      </c>
      <c r="E228" s="94">
        <v>315.41000000000003</v>
      </c>
      <c r="F228" s="94">
        <v>20.149999999999999</v>
      </c>
      <c r="G228" s="94"/>
      <c r="H228" s="94"/>
      <c r="I228" s="94"/>
      <c r="J228" s="94"/>
      <c r="K228" s="94"/>
      <c r="L228" s="94"/>
      <c r="M228" s="94"/>
      <c r="N228" s="95"/>
      <c r="O228" s="52" t="s">
        <v>36</v>
      </c>
      <c r="P228" s="62">
        <v>315.41000000000003</v>
      </c>
      <c r="Q228" s="63"/>
      <c r="R228" s="61">
        <f t="shared" si="3"/>
        <v>0</v>
      </c>
      <c r="S228" s="22"/>
    </row>
    <row r="229" spans="2:19" ht="46.5" customHeight="1" x14ac:dyDescent="0.25">
      <c r="B229" s="55" t="s">
        <v>46</v>
      </c>
      <c r="C229" s="93" t="s">
        <v>182</v>
      </c>
      <c r="D229" s="94" t="s">
        <v>33</v>
      </c>
      <c r="E229" s="94">
        <v>6.67</v>
      </c>
      <c r="F229" s="94">
        <v>182.83</v>
      </c>
      <c r="G229" s="94"/>
      <c r="H229" s="94"/>
      <c r="I229" s="94"/>
      <c r="J229" s="94"/>
      <c r="K229" s="94"/>
      <c r="L229" s="94"/>
      <c r="M229" s="94"/>
      <c r="N229" s="95"/>
      <c r="O229" s="52" t="s">
        <v>33</v>
      </c>
      <c r="P229" s="62">
        <v>6.67</v>
      </c>
      <c r="Q229" s="63"/>
      <c r="R229" s="61">
        <f t="shared" si="3"/>
        <v>0</v>
      </c>
      <c r="S229" s="22"/>
    </row>
    <row r="230" spans="2:19" ht="45.75" customHeight="1" x14ac:dyDescent="0.25">
      <c r="B230" s="55" t="s">
        <v>47</v>
      </c>
      <c r="C230" s="93" t="s">
        <v>183</v>
      </c>
      <c r="D230" s="94" t="s">
        <v>33</v>
      </c>
      <c r="E230" s="94">
        <v>18.72</v>
      </c>
      <c r="F230" s="94">
        <v>238.65</v>
      </c>
      <c r="G230" s="94"/>
      <c r="H230" s="94"/>
      <c r="I230" s="94"/>
      <c r="J230" s="94"/>
      <c r="K230" s="94"/>
      <c r="L230" s="94"/>
      <c r="M230" s="94"/>
      <c r="N230" s="95"/>
      <c r="O230" s="52" t="s">
        <v>33</v>
      </c>
      <c r="P230" s="62">
        <v>18.72</v>
      </c>
      <c r="Q230" s="63"/>
      <c r="R230" s="61">
        <f t="shared" si="3"/>
        <v>0</v>
      </c>
      <c r="S230" s="22"/>
    </row>
    <row r="231" spans="2:19" ht="45.75" customHeight="1" x14ac:dyDescent="0.25">
      <c r="B231" s="55" t="s">
        <v>48</v>
      </c>
      <c r="C231" s="93" t="s">
        <v>184</v>
      </c>
      <c r="D231" s="94" t="s">
        <v>34</v>
      </c>
      <c r="E231" s="94">
        <v>6.62</v>
      </c>
      <c r="F231" s="94">
        <v>1897.33</v>
      </c>
      <c r="G231" s="94"/>
      <c r="H231" s="94"/>
      <c r="I231" s="94"/>
      <c r="J231" s="94"/>
      <c r="K231" s="94"/>
      <c r="L231" s="94"/>
      <c r="M231" s="94"/>
      <c r="N231" s="95"/>
      <c r="O231" s="52" t="s">
        <v>34</v>
      </c>
      <c r="P231" s="62">
        <v>6.62</v>
      </c>
      <c r="Q231" s="63"/>
      <c r="R231" s="61">
        <f t="shared" si="3"/>
        <v>0</v>
      </c>
      <c r="S231" s="22"/>
    </row>
    <row r="232" spans="2:19" ht="21.75" customHeight="1" x14ac:dyDescent="0.25">
      <c r="B232" s="55" t="s">
        <v>386</v>
      </c>
      <c r="C232" s="93" t="s">
        <v>396</v>
      </c>
      <c r="D232" s="94" t="s">
        <v>33</v>
      </c>
      <c r="E232" s="94">
        <v>56.08</v>
      </c>
      <c r="F232" s="94">
        <v>745.89</v>
      </c>
      <c r="G232" s="94"/>
      <c r="H232" s="94"/>
      <c r="I232" s="94"/>
      <c r="J232" s="94"/>
      <c r="K232" s="94"/>
      <c r="L232" s="94"/>
      <c r="M232" s="94"/>
      <c r="N232" s="95"/>
      <c r="O232" s="52" t="s">
        <v>33</v>
      </c>
      <c r="P232" s="62">
        <v>56.08</v>
      </c>
      <c r="Q232" s="63"/>
      <c r="R232" s="61">
        <f t="shared" si="3"/>
        <v>0</v>
      </c>
      <c r="S232" s="22"/>
    </row>
    <row r="233" spans="2:19" ht="45.75" customHeight="1" x14ac:dyDescent="0.25">
      <c r="B233" s="55" t="s">
        <v>158</v>
      </c>
      <c r="C233" s="93" t="s">
        <v>192</v>
      </c>
      <c r="D233" s="94" t="s">
        <v>420</v>
      </c>
      <c r="E233" s="94">
        <v>17.600000000000001</v>
      </c>
      <c r="F233" s="94">
        <v>267.99</v>
      </c>
      <c r="G233" s="94"/>
      <c r="H233" s="94"/>
      <c r="I233" s="94"/>
      <c r="J233" s="94"/>
      <c r="K233" s="94"/>
      <c r="L233" s="94"/>
      <c r="M233" s="94"/>
      <c r="N233" s="95"/>
      <c r="O233" s="52" t="s">
        <v>420</v>
      </c>
      <c r="P233" s="62">
        <v>17.600000000000001</v>
      </c>
      <c r="Q233" s="63"/>
      <c r="R233" s="61">
        <f t="shared" si="3"/>
        <v>0</v>
      </c>
      <c r="S233" s="22"/>
    </row>
    <row r="234" spans="2:19" ht="47.25" customHeight="1" x14ac:dyDescent="0.25">
      <c r="B234" s="55" t="s">
        <v>387</v>
      </c>
      <c r="C234" s="93" t="s">
        <v>393</v>
      </c>
      <c r="D234" s="94" t="s">
        <v>420</v>
      </c>
      <c r="E234" s="94">
        <v>33.33</v>
      </c>
      <c r="F234" s="94">
        <v>332.15</v>
      </c>
      <c r="G234" s="94"/>
      <c r="H234" s="94"/>
      <c r="I234" s="94"/>
      <c r="J234" s="94"/>
      <c r="K234" s="94"/>
      <c r="L234" s="94"/>
      <c r="M234" s="94"/>
      <c r="N234" s="95"/>
      <c r="O234" s="52" t="s">
        <v>420</v>
      </c>
      <c r="P234" s="62">
        <v>33.33</v>
      </c>
      <c r="Q234" s="63"/>
      <c r="R234" s="61">
        <f t="shared" si="3"/>
        <v>0</v>
      </c>
      <c r="S234" s="22"/>
    </row>
    <row r="235" spans="2:19" ht="32.25" customHeight="1" x14ac:dyDescent="0.25">
      <c r="B235" s="55" t="s">
        <v>50</v>
      </c>
      <c r="C235" s="93" t="s">
        <v>433</v>
      </c>
      <c r="D235" s="94" t="s">
        <v>34</v>
      </c>
      <c r="E235" s="94">
        <v>98.62</v>
      </c>
      <c r="F235" s="94">
        <v>357.04</v>
      </c>
      <c r="G235" s="94"/>
      <c r="H235" s="94"/>
      <c r="I235" s="94"/>
      <c r="J235" s="94"/>
      <c r="K235" s="94"/>
      <c r="L235" s="94"/>
      <c r="M235" s="94"/>
      <c r="N235" s="95"/>
      <c r="O235" s="52" t="s">
        <v>34</v>
      </c>
      <c r="P235" s="62">
        <v>98.62</v>
      </c>
      <c r="Q235" s="63"/>
      <c r="R235" s="61">
        <f t="shared" si="3"/>
        <v>0</v>
      </c>
      <c r="S235" s="22"/>
    </row>
    <row r="236" spans="2:19" ht="33" customHeight="1" x14ac:dyDescent="0.25">
      <c r="B236" s="55" t="s">
        <v>388</v>
      </c>
      <c r="C236" s="93" t="s">
        <v>394</v>
      </c>
      <c r="D236" s="94" t="s">
        <v>34</v>
      </c>
      <c r="E236" s="94">
        <v>8.23</v>
      </c>
      <c r="F236" s="94">
        <v>480.53</v>
      </c>
      <c r="G236" s="94"/>
      <c r="H236" s="94"/>
      <c r="I236" s="94"/>
      <c r="J236" s="94"/>
      <c r="K236" s="94"/>
      <c r="L236" s="94"/>
      <c r="M236" s="94"/>
      <c r="N236" s="95"/>
      <c r="O236" s="52" t="s">
        <v>34</v>
      </c>
      <c r="P236" s="62">
        <v>8.23</v>
      </c>
      <c r="Q236" s="63"/>
      <c r="R236" s="61">
        <f t="shared" si="3"/>
        <v>0</v>
      </c>
      <c r="S236" s="22"/>
    </row>
    <row r="237" spans="2:19" ht="52.5" customHeight="1" x14ac:dyDescent="0.25">
      <c r="B237" s="55" t="s">
        <v>51</v>
      </c>
      <c r="C237" s="93" t="s">
        <v>422</v>
      </c>
      <c r="D237" s="94" t="s">
        <v>34</v>
      </c>
      <c r="E237" s="94">
        <v>10.56</v>
      </c>
      <c r="F237" s="94">
        <v>359.48</v>
      </c>
      <c r="G237" s="94"/>
      <c r="H237" s="94"/>
      <c r="I237" s="94"/>
      <c r="J237" s="94"/>
      <c r="K237" s="94"/>
      <c r="L237" s="94"/>
      <c r="M237" s="94"/>
      <c r="N237" s="95"/>
      <c r="O237" s="52" t="s">
        <v>34</v>
      </c>
      <c r="P237" s="62">
        <v>10.56</v>
      </c>
      <c r="Q237" s="63"/>
      <c r="R237" s="61">
        <f t="shared" si="3"/>
        <v>0</v>
      </c>
      <c r="S237" s="22"/>
    </row>
    <row r="238" spans="2:19" ht="35.25" customHeight="1" x14ac:dyDescent="0.25">
      <c r="B238" s="55" t="s">
        <v>52</v>
      </c>
      <c r="C238" s="93" t="s">
        <v>186</v>
      </c>
      <c r="D238" s="94" t="s">
        <v>33</v>
      </c>
      <c r="E238" s="94">
        <v>40.58</v>
      </c>
      <c r="F238" s="94">
        <v>80.88</v>
      </c>
      <c r="G238" s="94"/>
      <c r="H238" s="94"/>
      <c r="I238" s="94"/>
      <c r="J238" s="94"/>
      <c r="K238" s="94"/>
      <c r="L238" s="94"/>
      <c r="M238" s="94"/>
      <c r="N238" s="95"/>
      <c r="O238" s="52" t="s">
        <v>33</v>
      </c>
      <c r="P238" s="62">
        <v>40.58</v>
      </c>
      <c r="Q238" s="63"/>
      <c r="R238" s="61">
        <f t="shared" si="3"/>
        <v>0</v>
      </c>
      <c r="S238" s="22"/>
    </row>
    <row r="239" spans="2:19" s="60" customFormat="1" ht="18" x14ac:dyDescent="0.25">
      <c r="B239" s="69" t="s">
        <v>389</v>
      </c>
      <c r="C239" s="96" t="s">
        <v>110</v>
      </c>
      <c r="D239" s="96"/>
      <c r="E239" s="96"/>
      <c r="F239" s="96"/>
      <c r="G239" s="96"/>
      <c r="H239" s="96"/>
      <c r="I239" s="96"/>
      <c r="J239" s="96"/>
      <c r="K239" s="96"/>
      <c r="L239" s="96"/>
      <c r="M239" s="96"/>
      <c r="N239" s="96"/>
      <c r="O239" s="52"/>
      <c r="P239" s="62"/>
      <c r="Q239" s="63"/>
      <c r="R239" s="61"/>
    </row>
    <row r="240" spans="2:19" ht="48.75" customHeight="1" x14ac:dyDescent="0.25">
      <c r="B240" s="55" t="s">
        <v>390</v>
      </c>
      <c r="C240" s="93" t="s">
        <v>395</v>
      </c>
      <c r="D240" s="94" t="s">
        <v>33</v>
      </c>
      <c r="E240" s="94">
        <v>16.5</v>
      </c>
      <c r="F240" s="94">
        <v>333.98</v>
      </c>
      <c r="G240" s="94"/>
      <c r="H240" s="94"/>
      <c r="I240" s="94"/>
      <c r="J240" s="94"/>
      <c r="K240" s="94"/>
      <c r="L240" s="94"/>
      <c r="M240" s="94"/>
      <c r="N240" s="95"/>
      <c r="O240" s="52" t="s">
        <v>33</v>
      </c>
      <c r="P240" s="62">
        <v>16.5</v>
      </c>
      <c r="Q240" s="63"/>
      <c r="R240" s="61">
        <f t="shared" si="3"/>
        <v>0</v>
      </c>
      <c r="S240" s="22"/>
    </row>
    <row r="241" spans="2:39" s="60" customFormat="1" ht="18" x14ac:dyDescent="0.25">
      <c r="B241" s="69" t="s">
        <v>391</v>
      </c>
      <c r="C241" s="96" t="s">
        <v>116</v>
      </c>
      <c r="D241" s="96"/>
      <c r="E241" s="96"/>
      <c r="F241" s="96"/>
      <c r="G241" s="96"/>
      <c r="H241" s="96"/>
      <c r="I241" s="96"/>
      <c r="J241" s="96"/>
      <c r="K241" s="96"/>
      <c r="L241" s="96"/>
      <c r="M241" s="96"/>
      <c r="N241" s="96"/>
      <c r="O241" s="52"/>
      <c r="P241" s="62"/>
      <c r="Q241" s="63"/>
      <c r="R241" s="61"/>
    </row>
    <row r="242" spans="2:39" ht="21.75" customHeight="1" x14ac:dyDescent="0.25">
      <c r="B242" s="55" t="s">
        <v>106</v>
      </c>
      <c r="C242" s="93" t="s">
        <v>157</v>
      </c>
      <c r="D242" s="94" t="s">
        <v>33</v>
      </c>
      <c r="E242" s="94">
        <v>16.5</v>
      </c>
      <c r="F242" s="94">
        <v>16.61</v>
      </c>
      <c r="G242" s="94"/>
      <c r="H242" s="94"/>
      <c r="I242" s="94"/>
      <c r="J242" s="94"/>
      <c r="K242" s="94"/>
      <c r="L242" s="94"/>
      <c r="M242" s="94"/>
      <c r="N242" s="95"/>
      <c r="O242" s="52" t="s">
        <v>33</v>
      </c>
      <c r="P242" s="62">
        <v>16.5</v>
      </c>
      <c r="Q242" s="63"/>
      <c r="R242" s="61">
        <f t="shared" ref="R242" si="4">ROUND(P242*Q242,2)</f>
        <v>0</v>
      </c>
      <c r="S242" s="22"/>
    </row>
    <row r="243" spans="2:39" ht="42" customHeight="1" x14ac:dyDescent="0.25">
      <c r="B243" s="82"/>
      <c r="C243" s="88"/>
      <c r="D243" s="88"/>
      <c r="E243" s="88"/>
      <c r="F243" s="88"/>
      <c r="G243" s="88"/>
      <c r="H243" s="88"/>
      <c r="I243" s="88"/>
      <c r="J243" s="88"/>
      <c r="K243" s="88"/>
      <c r="L243" s="88"/>
      <c r="M243" s="88"/>
      <c r="N243" s="88"/>
      <c r="O243" s="89"/>
      <c r="P243" s="90"/>
      <c r="Q243" s="91"/>
      <c r="R243" s="92"/>
    </row>
    <row r="244" spans="2:39" s="60" customFormat="1" ht="15.75" x14ac:dyDescent="0.25">
      <c r="B244" s="170" t="s">
        <v>30</v>
      </c>
      <c r="C244" s="171"/>
      <c r="D244" s="171"/>
      <c r="E244" s="171"/>
      <c r="F244" s="171"/>
      <c r="G244" s="171"/>
      <c r="H244" s="171"/>
      <c r="I244" s="171"/>
      <c r="J244" s="171"/>
      <c r="K244" s="171"/>
      <c r="L244" s="171"/>
      <c r="M244" s="171"/>
      <c r="N244" s="171"/>
      <c r="O244" s="13"/>
      <c r="P244" s="13"/>
      <c r="Q244" s="13"/>
      <c r="R244" s="76"/>
    </row>
    <row r="245" spans="2:39" s="60" customFormat="1" ht="19.5" customHeight="1" x14ac:dyDescent="0.25">
      <c r="B245" s="68"/>
      <c r="C245" s="67"/>
      <c r="D245" s="67"/>
      <c r="E245" s="67"/>
      <c r="F245" s="67"/>
      <c r="G245" s="67"/>
      <c r="H245" s="67"/>
      <c r="I245" s="67"/>
      <c r="J245" s="67"/>
      <c r="K245" s="67"/>
      <c r="L245" s="67"/>
      <c r="M245" s="67"/>
      <c r="N245" s="67"/>
      <c r="O245" s="70"/>
      <c r="P245" s="71"/>
      <c r="Q245" s="72"/>
      <c r="R245" s="61"/>
    </row>
    <row r="246" spans="2:39" s="60" customFormat="1" ht="18.75" customHeight="1" x14ac:dyDescent="0.25">
      <c r="B246" s="170" t="s">
        <v>20</v>
      </c>
      <c r="C246" s="171"/>
      <c r="D246" s="171"/>
      <c r="E246" s="171"/>
      <c r="F246" s="171"/>
      <c r="G246" s="171"/>
      <c r="H246" s="171"/>
      <c r="I246" s="171"/>
      <c r="J246" s="171"/>
      <c r="K246" s="171"/>
      <c r="L246" s="171"/>
      <c r="M246" s="171"/>
      <c r="N246" s="171"/>
      <c r="O246" s="13"/>
      <c r="P246" s="13"/>
      <c r="Q246" s="13"/>
      <c r="R246" s="14"/>
    </row>
    <row r="247" spans="2:39" s="16" customFormat="1" ht="18" customHeight="1" x14ac:dyDescent="0.25">
      <c r="B247" s="65"/>
      <c r="C247" s="169"/>
      <c r="D247" s="169"/>
      <c r="E247" s="169"/>
      <c r="F247" s="169"/>
      <c r="G247" s="169"/>
      <c r="H247" s="169"/>
      <c r="I247" s="169"/>
      <c r="J247" s="169"/>
      <c r="K247" s="169"/>
      <c r="L247" s="169"/>
      <c r="M247" s="169"/>
      <c r="N247" s="169"/>
      <c r="O247" s="66"/>
      <c r="P247" s="62"/>
      <c r="Q247" s="64"/>
      <c r="R247" s="61"/>
      <c r="S247" s="15"/>
      <c r="T247" s="15"/>
      <c r="U247" s="15"/>
      <c r="V247" s="15"/>
      <c r="W247" s="15"/>
      <c r="X247" s="15"/>
      <c r="Y247" s="15"/>
      <c r="Z247" s="15"/>
      <c r="AA247" s="15"/>
      <c r="AB247" s="15"/>
      <c r="AC247" s="15"/>
      <c r="AD247" s="15"/>
      <c r="AE247" s="15"/>
      <c r="AF247" s="15"/>
      <c r="AG247" s="15"/>
      <c r="AH247" s="15"/>
      <c r="AI247" s="15"/>
      <c r="AJ247" s="15"/>
      <c r="AK247" s="15"/>
      <c r="AL247" s="15"/>
      <c r="AM247" s="15"/>
    </row>
    <row r="248" spans="2:39" ht="15.75" x14ac:dyDescent="0.25">
      <c r="B248" s="170" t="s">
        <v>21</v>
      </c>
      <c r="C248" s="171"/>
      <c r="D248" s="171"/>
      <c r="E248" s="171"/>
      <c r="F248" s="171"/>
      <c r="G248" s="171"/>
      <c r="H248" s="171"/>
      <c r="I248" s="171"/>
      <c r="J248" s="171"/>
      <c r="K248" s="171"/>
      <c r="L248" s="171"/>
      <c r="M248" s="171"/>
      <c r="N248" s="171"/>
      <c r="O248" s="53"/>
      <c r="P248" s="53"/>
      <c r="Q248" s="53"/>
      <c r="R248" s="54"/>
    </row>
    <row r="249" spans="2:39" s="16" customFormat="1" ht="18" customHeight="1" x14ac:dyDescent="0.25">
      <c r="B249" s="55"/>
      <c r="C249" s="172"/>
      <c r="D249" s="173"/>
      <c r="E249" s="173"/>
      <c r="F249" s="173"/>
      <c r="G249" s="173"/>
      <c r="H249" s="173"/>
      <c r="I249" s="173"/>
      <c r="J249" s="173"/>
      <c r="K249" s="173"/>
      <c r="L249" s="173"/>
      <c r="M249" s="173"/>
      <c r="N249" s="174"/>
      <c r="O249" s="52"/>
      <c r="P249" s="62"/>
      <c r="Q249" s="63"/>
      <c r="R249" s="61"/>
      <c r="S249" s="15"/>
      <c r="T249" s="15"/>
      <c r="U249" s="15"/>
      <c r="V249" s="15"/>
      <c r="W249" s="15"/>
      <c r="X249" s="15"/>
      <c r="Y249" s="15"/>
      <c r="Z249" s="15"/>
      <c r="AA249" s="15"/>
      <c r="AB249" s="15"/>
      <c r="AC249" s="15"/>
      <c r="AD249" s="15"/>
      <c r="AE249" s="15"/>
      <c r="AF249" s="15"/>
      <c r="AG249" s="15"/>
      <c r="AH249" s="15"/>
      <c r="AI249" s="15"/>
      <c r="AJ249" s="15"/>
      <c r="AK249" s="15"/>
      <c r="AL249" s="15"/>
      <c r="AM249" s="15"/>
    </row>
    <row r="250" spans="2:39" ht="15.75" x14ac:dyDescent="0.25">
      <c r="B250" s="157" t="s">
        <v>28</v>
      </c>
      <c r="C250" s="158"/>
      <c r="D250" s="158"/>
      <c r="E250" s="158"/>
      <c r="F250" s="158"/>
      <c r="G250" s="158"/>
      <c r="H250" s="158"/>
      <c r="I250" s="158"/>
      <c r="J250" s="158"/>
      <c r="K250" s="158"/>
      <c r="L250" s="158"/>
      <c r="M250" s="158"/>
      <c r="N250" s="158"/>
      <c r="O250" s="75"/>
      <c r="P250" s="75"/>
      <c r="Q250" s="75"/>
      <c r="R250" s="76"/>
    </row>
    <row r="251" spans="2:39" s="16" customFormat="1" ht="18" customHeight="1" x14ac:dyDescent="0.25">
      <c r="B251" s="73"/>
      <c r="C251" s="159"/>
      <c r="D251" s="159"/>
      <c r="E251" s="159"/>
      <c r="F251" s="159"/>
      <c r="G251" s="159"/>
      <c r="H251" s="159"/>
      <c r="I251" s="159"/>
      <c r="J251" s="159"/>
      <c r="K251" s="159"/>
      <c r="L251" s="159"/>
      <c r="M251" s="159"/>
      <c r="N251" s="160"/>
      <c r="O251" s="74"/>
      <c r="P251" s="74"/>
      <c r="Q251" s="74"/>
      <c r="R251" s="80"/>
      <c r="S251" s="15"/>
      <c r="T251" s="15"/>
      <c r="U251" s="15"/>
      <c r="V251" s="15"/>
      <c r="W251" s="15"/>
      <c r="X251" s="15"/>
      <c r="Y251" s="15"/>
      <c r="Z251" s="15"/>
      <c r="AA251" s="15"/>
      <c r="AB251" s="15"/>
      <c r="AC251" s="15"/>
      <c r="AD251" s="15"/>
      <c r="AE251" s="15"/>
      <c r="AF251" s="15"/>
      <c r="AG251" s="15"/>
      <c r="AH251" s="15"/>
      <c r="AI251" s="15"/>
      <c r="AJ251" s="15"/>
      <c r="AK251" s="15"/>
      <c r="AL251" s="15"/>
      <c r="AM251" s="15"/>
    </row>
    <row r="252" spans="2:39" ht="15" customHeight="1" x14ac:dyDescent="0.25">
      <c r="B252" s="157" t="s">
        <v>29</v>
      </c>
      <c r="C252" s="158"/>
      <c r="D252" s="158"/>
      <c r="E252" s="158"/>
      <c r="F252" s="158"/>
      <c r="G252" s="158"/>
      <c r="H252" s="158"/>
      <c r="I252" s="158"/>
      <c r="J252" s="158"/>
      <c r="K252" s="158"/>
      <c r="L252" s="158"/>
      <c r="M252" s="158"/>
      <c r="N252" s="158"/>
      <c r="O252" s="75"/>
      <c r="P252" s="75"/>
      <c r="Q252" s="75"/>
      <c r="R252" s="76"/>
    </row>
    <row r="253" spans="2:39" s="16" customFormat="1" ht="18" customHeight="1" x14ac:dyDescent="0.25">
      <c r="B253" s="73"/>
      <c r="C253" s="159"/>
      <c r="D253" s="159"/>
      <c r="E253" s="159"/>
      <c r="F253" s="159"/>
      <c r="G253" s="159"/>
      <c r="H253" s="159"/>
      <c r="I253" s="159"/>
      <c r="J253" s="159"/>
      <c r="K253" s="159"/>
      <c r="L253" s="159"/>
      <c r="M253" s="159"/>
      <c r="N253" s="160"/>
      <c r="O253" s="74"/>
      <c r="P253" s="74"/>
      <c r="Q253" s="74"/>
      <c r="R253" s="80"/>
      <c r="S253" s="15"/>
      <c r="T253" s="15"/>
      <c r="U253" s="15"/>
      <c r="V253" s="15"/>
      <c r="W253" s="15"/>
      <c r="X253" s="15"/>
      <c r="Y253" s="15"/>
      <c r="Z253" s="15"/>
      <c r="AA253" s="15"/>
      <c r="AB253" s="15"/>
      <c r="AC253" s="15"/>
      <c r="AD253" s="15"/>
      <c r="AE253" s="15"/>
      <c r="AF253" s="15"/>
      <c r="AG253" s="15"/>
      <c r="AH253" s="15"/>
      <c r="AI253" s="15"/>
      <c r="AJ253" s="15"/>
      <c r="AK253" s="15"/>
      <c r="AL253" s="15"/>
      <c r="AM253" s="15"/>
    </row>
    <row r="254" spans="2:39" ht="15" customHeight="1" x14ac:dyDescent="0.25">
      <c r="B254" s="157" t="s">
        <v>18</v>
      </c>
      <c r="C254" s="158"/>
      <c r="D254" s="158"/>
      <c r="E254" s="158"/>
      <c r="F254" s="158"/>
      <c r="G254" s="158"/>
      <c r="H254" s="158"/>
      <c r="I254" s="158"/>
      <c r="J254" s="158"/>
      <c r="K254" s="158"/>
      <c r="L254" s="158"/>
      <c r="M254" s="158"/>
      <c r="N254" s="158"/>
      <c r="O254" s="75"/>
      <c r="P254" s="75"/>
      <c r="Q254" s="75"/>
      <c r="R254" s="76"/>
    </row>
    <row r="255" spans="2:39" s="16" customFormat="1" ht="18" customHeight="1" x14ac:dyDescent="0.25">
      <c r="B255" s="57"/>
      <c r="C255" s="161"/>
      <c r="D255" s="162"/>
      <c r="E255" s="162"/>
      <c r="F255" s="162"/>
      <c r="G255" s="162"/>
      <c r="H255" s="162"/>
      <c r="I255" s="162"/>
      <c r="J255" s="162"/>
      <c r="K255" s="162"/>
      <c r="L255" s="162"/>
      <c r="M255" s="162"/>
      <c r="N255" s="163"/>
      <c r="O255" s="77"/>
      <c r="P255" s="78"/>
      <c r="Q255" s="79"/>
      <c r="R255" s="61"/>
      <c r="S255" s="15"/>
      <c r="T255" s="15"/>
      <c r="U255" s="15"/>
      <c r="V255" s="15"/>
      <c r="W255" s="15"/>
      <c r="X255" s="15"/>
      <c r="Y255" s="15"/>
      <c r="Z255" s="15"/>
      <c r="AA255" s="15"/>
      <c r="AB255" s="15"/>
      <c r="AC255" s="15"/>
      <c r="AD255" s="15"/>
      <c r="AE255" s="15"/>
      <c r="AF255" s="15"/>
      <c r="AG255" s="15"/>
      <c r="AH255" s="15"/>
      <c r="AI255" s="15"/>
      <c r="AJ255" s="15"/>
      <c r="AK255" s="15"/>
      <c r="AL255" s="15"/>
      <c r="AM255" s="15"/>
    </row>
    <row r="256" spans="2:39" ht="15.75" x14ac:dyDescent="0.25">
      <c r="B256" s="157" t="s">
        <v>403</v>
      </c>
      <c r="C256" s="158"/>
      <c r="D256" s="158"/>
      <c r="E256" s="158"/>
      <c r="F256" s="158"/>
      <c r="G256" s="158"/>
      <c r="H256" s="158"/>
      <c r="I256" s="158"/>
      <c r="J256" s="158"/>
      <c r="K256" s="158"/>
      <c r="L256" s="158"/>
      <c r="M256" s="158"/>
      <c r="N256" s="158"/>
      <c r="O256" s="13"/>
      <c r="P256" s="13"/>
      <c r="Q256" s="13"/>
      <c r="R256" s="14"/>
    </row>
    <row r="257" spans="2:39" s="16" customFormat="1" ht="18" customHeight="1" x14ac:dyDescent="0.25">
      <c r="B257" s="52"/>
      <c r="C257" s="96"/>
      <c r="D257" s="96"/>
      <c r="E257" s="96"/>
      <c r="F257" s="96"/>
      <c r="G257" s="96"/>
      <c r="H257" s="96"/>
      <c r="I257" s="96"/>
      <c r="J257" s="96"/>
      <c r="K257" s="96"/>
      <c r="L257" s="96"/>
      <c r="M257" s="96"/>
      <c r="N257" s="96"/>
      <c r="O257" s="52"/>
      <c r="P257" s="52"/>
      <c r="Q257" s="52"/>
      <c r="R257" s="61"/>
      <c r="S257" s="15"/>
      <c r="T257" s="15"/>
      <c r="U257" s="15"/>
      <c r="V257" s="15"/>
      <c r="W257" s="15"/>
      <c r="X257" s="15"/>
      <c r="Y257" s="15"/>
      <c r="Z257" s="15"/>
      <c r="AA257" s="15"/>
      <c r="AB257" s="15"/>
      <c r="AC257" s="15"/>
      <c r="AD257" s="15"/>
      <c r="AE257" s="15"/>
      <c r="AF257" s="15"/>
      <c r="AG257" s="15"/>
      <c r="AH257" s="15"/>
      <c r="AI257" s="15"/>
      <c r="AJ257" s="15"/>
      <c r="AK257" s="15"/>
      <c r="AL257" s="15"/>
      <c r="AM257" s="15"/>
    </row>
    <row r="258" spans="2:39" ht="18" x14ac:dyDescent="0.2">
      <c r="B258" s="17"/>
      <c r="C258" s="18"/>
      <c r="D258" s="18"/>
      <c r="E258" s="18"/>
      <c r="F258" s="18"/>
      <c r="G258" s="18"/>
      <c r="H258" s="18"/>
      <c r="I258" s="18"/>
      <c r="J258" s="18"/>
      <c r="K258" s="18"/>
      <c r="L258" s="18"/>
      <c r="M258" s="18"/>
      <c r="N258" s="19" t="s">
        <v>7</v>
      </c>
      <c r="O258" s="19"/>
      <c r="P258" s="20"/>
      <c r="Q258" s="20"/>
      <c r="R258" s="21">
        <f>SUM(R11:R257)</f>
        <v>0</v>
      </c>
    </row>
    <row r="259" spans="2:39" ht="15.75" x14ac:dyDescent="0.2">
      <c r="B259" s="23"/>
      <c r="C259" s="24"/>
      <c r="D259" s="24"/>
      <c r="E259" s="24"/>
      <c r="F259" s="24"/>
      <c r="G259" s="24"/>
      <c r="H259" s="24"/>
      <c r="I259" s="24"/>
      <c r="J259" s="24"/>
      <c r="K259" s="24"/>
      <c r="L259" s="24"/>
      <c r="M259" s="24"/>
      <c r="N259" s="25"/>
      <c r="O259" s="25"/>
      <c r="P259" s="25"/>
      <c r="Q259" s="25"/>
      <c r="R259" s="26"/>
      <c r="T259" s="22"/>
    </row>
    <row r="260" spans="2:39" ht="15.75" x14ac:dyDescent="0.2">
      <c r="B260" s="23"/>
      <c r="C260" s="24"/>
      <c r="D260" s="24"/>
      <c r="E260" s="24"/>
      <c r="F260" s="24"/>
      <c r="G260" s="24"/>
      <c r="H260" s="24"/>
      <c r="I260" s="24"/>
      <c r="J260" s="24"/>
      <c r="K260" s="24"/>
      <c r="L260" s="24"/>
      <c r="M260" s="24"/>
      <c r="N260" s="27" t="s">
        <v>8</v>
      </c>
      <c r="O260" s="27"/>
      <c r="P260" s="27"/>
      <c r="Q260" s="27"/>
      <c r="R260" s="27"/>
    </row>
    <row r="261" spans="2:39" ht="18" x14ac:dyDescent="0.2">
      <c r="B261" s="23"/>
      <c r="C261" s="24"/>
      <c r="D261" s="24"/>
      <c r="E261" s="24"/>
      <c r="F261" s="24"/>
      <c r="G261" s="24"/>
      <c r="H261" s="24"/>
      <c r="I261" s="24"/>
      <c r="J261" s="24"/>
      <c r="K261" s="24"/>
      <c r="L261" s="24"/>
      <c r="M261" s="24"/>
      <c r="N261" s="25" t="s">
        <v>7</v>
      </c>
      <c r="O261" s="25"/>
      <c r="P261" s="28"/>
      <c r="Q261" s="28"/>
      <c r="R261" s="29">
        <f>+R258</f>
        <v>0</v>
      </c>
    </row>
    <row r="262" spans="2:39" ht="18" x14ac:dyDescent="0.2">
      <c r="B262" s="25"/>
      <c r="C262" s="24"/>
      <c r="D262" s="24"/>
      <c r="E262" s="24"/>
      <c r="F262" s="24"/>
      <c r="G262" s="24"/>
      <c r="H262" s="24"/>
      <c r="I262" s="24"/>
      <c r="J262" s="24"/>
      <c r="K262" s="24"/>
      <c r="L262" s="24"/>
      <c r="M262" s="24"/>
      <c r="N262" s="25" t="s">
        <v>9</v>
      </c>
      <c r="O262" s="25"/>
      <c r="P262" s="28"/>
      <c r="Q262" s="28"/>
      <c r="R262" s="29">
        <f>(+R261*16%)</f>
        <v>0</v>
      </c>
      <c r="S262" s="85"/>
      <c r="T262" s="86"/>
    </row>
    <row r="263" spans="2:39" ht="18" x14ac:dyDescent="0.25">
      <c r="B263" s="25"/>
      <c r="C263" s="25"/>
      <c r="D263" s="25"/>
      <c r="E263" s="25"/>
      <c r="F263" s="25"/>
      <c r="G263" s="25"/>
      <c r="H263" s="25"/>
      <c r="I263" s="25"/>
      <c r="J263" s="30"/>
      <c r="K263" s="30"/>
      <c r="L263" s="30"/>
      <c r="M263" s="30"/>
      <c r="N263" s="25" t="s">
        <v>15</v>
      </c>
      <c r="O263" s="25"/>
      <c r="P263" s="28"/>
      <c r="Q263" s="28"/>
      <c r="R263" s="31">
        <f>SUM(R261:R262)</f>
        <v>0</v>
      </c>
      <c r="S263" s="85"/>
      <c r="T263" s="86"/>
    </row>
    <row r="264" spans="2:39" ht="15.75" x14ac:dyDescent="0.2">
      <c r="B264" s="25"/>
      <c r="C264" s="25"/>
      <c r="D264" s="25"/>
      <c r="E264" s="25"/>
      <c r="F264" s="25"/>
      <c r="G264" s="25"/>
      <c r="H264" s="25"/>
      <c r="I264" s="25"/>
      <c r="J264" s="30"/>
      <c r="K264" s="30"/>
      <c r="L264" s="30"/>
      <c r="M264" s="32"/>
      <c r="N264" s="32"/>
      <c r="O264" s="33"/>
      <c r="P264" s="33"/>
      <c r="Q264" s="33"/>
      <c r="R264" s="32"/>
      <c r="S264" s="85"/>
      <c r="T264" s="87"/>
      <c r="U264" s="22"/>
    </row>
    <row r="265" spans="2:39" x14ac:dyDescent="0.2">
      <c r="B265" s="51" t="s">
        <v>23</v>
      </c>
      <c r="C265" s="32"/>
      <c r="D265" s="32"/>
      <c r="E265" s="32"/>
      <c r="F265" s="32"/>
      <c r="G265" s="32"/>
      <c r="H265" s="32"/>
      <c r="I265" s="32"/>
      <c r="J265" s="32"/>
      <c r="K265" s="32"/>
      <c r="L265" s="32"/>
      <c r="M265" s="32"/>
      <c r="N265" s="32"/>
      <c r="O265" s="33"/>
      <c r="P265" s="33"/>
      <c r="Q265" s="33"/>
      <c r="R265" s="32"/>
    </row>
    <row r="266" spans="2:39" x14ac:dyDescent="0.25">
      <c r="B266" s="51"/>
      <c r="C266" s="51"/>
      <c r="D266" s="51"/>
      <c r="E266" s="51"/>
      <c r="F266" s="51"/>
      <c r="G266" s="51"/>
      <c r="H266" s="51"/>
      <c r="I266" s="51"/>
      <c r="J266" s="51"/>
      <c r="K266" s="51"/>
      <c r="L266" s="51"/>
      <c r="M266" s="51"/>
      <c r="N266" s="51"/>
      <c r="O266" s="51"/>
      <c r="P266" s="51"/>
      <c r="Q266" s="51"/>
      <c r="R266" s="51"/>
      <c r="S266" s="8"/>
      <c r="T266" s="8"/>
      <c r="U266" s="8"/>
      <c r="V266" s="8"/>
      <c r="W266" s="8"/>
      <c r="X266" s="8"/>
      <c r="Y266" s="8"/>
      <c r="Z266" s="8"/>
      <c r="AA266" s="8"/>
      <c r="AB266" s="8"/>
      <c r="AC266" s="8"/>
      <c r="AD266" s="8"/>
    </row>
    <row r="267" spans="2:39" ht="30" customHeight="1" x14ac:dyDescent="0.25">
      <c r="B267" s="156" t="s">
        <v>405</v>
      </c>
      <c r="C267" s="156"/>
      <c r="D267" s="156"/>
      <c r="E267" s="156"/>
      <c r="F267" s="156"/>
      <c r="G267" s="156"/>
      <c r="H267" s="156"/>
      <c r="I267" s="156"/>
      <c r="J267" s="156"/>
      <c r="K267" s="156"/>
      <c r="L267" s="156"/>
      <c r="M267" s="156"/>
      <c r="N267" s="156"/>
      <c r="O267" s="156"/>
      <c r="P267" s="156"/>
      <c r="Q267" s="156"/>
      <c r="R267" s="156"/>
      <c r="S267" s="8"/>
      <c r="T267" s="8"/>
      <c r="U267" s="8"/>
      <c r="V267" s="8"/>
      <c r="W267" s="8"/>
      <c r="X267" s="8"/>
      <c r="Y267" s="8"/>
      <c r="Z267" s="8"/>
      <c r="AA267" s="8"/>
      <c r="AB267" s="8"/>
      <c r="AC267" s="8"/>
      <c r="AD267" s="8"/>
    </row>
    <row r="268" spans="2:39" ht="29.25" customHeight="1" x14ac:dyDescent="0.25">
      <c r="B268" s="156" t="s">
        <v>434</v>
      </c>
      <c r="C268" s="156"/>
      <c r="D268" s="156"/>
      <c r="E268" s="156"/>
      <c r="F268" s="156"/>
      <c r="G268" s="156"/>
      <c r="H268" s="156"/>
      <c r="I268" s="156"/>
      <c r="J268" s="156"/>
      <c r="K268" s="156"/>
      <c r="L268" s="156"/>
      <c r="M268" s="156"/>
      <c r="N268" s="156"/>
      <c r="O268" s="156"/>
      <c r="P268" s="156"/>
      <c r="Q268" s="156"/>
      <c r="R268" s="156"/>
      <c r="S268" s="8"/>
      <c r="T268" s="8"/>
      <c r="U268" s="8"/>
      <c r="V268" s="8"/>
      <c r="W268" s="8"/>
      <c r="X268" s="8"/>
      <c r="Y268" s="8"/>
      <c r="Z268" s="8"/>
      <c r="AA268" s="8"/>
      <c r="AB268" s="8"/>
      <c r="AC268" s="8"/>
      <c r="AD268" s="8"/>
    </row>
    <row r="269" spans="2:39" ht="28.5" customHeight="1" x14ac:dyDescent="0.25">
      <c r="B269" s="156" t="s">
        <v>24</v>
      </c>
      <c r="C269" s="156"/>
      <c r="D269" s="156"/>
      <c r="E269" s="156"/>
      <c r="F269" s="156"/>
      <c r="G269" s="156"/>
      <c r="H269" s="156"/>
      <c r="I269" s="156"/>
      <c r="J269" s="156"/>
      <c r="K269" s="156"/>
      <c r="L269" s="156"/>
      <c r="M269" s="156"/>
      <c r="N269" s="156"/>
      <c r="O269" s="156"/>
      <c r="P269" s="156"/>
      <c r="Q269" s="156"/>
      <c r="R269" s="156"/>
      <c r="S269" s="8"/>
      <c r="T269" s="59"/>
      <c r="U269" s="8"/>
      <c r="V269" s="8"/>
      <c r="W269" s="8"/>
      <c r="X269" s="8"/>
      <c r="Y269" s="8"/>
      <c r="Z269" s="8"/>
      <c r="AA269" s="8"/>
      <c r="AB269" s="8"/>
      <c r="AC269" s="8"/>
      <c r="AD269" s="8"/>
    </row>
    <row r="270" spans="2:39" ht="27" customHeight="1" x14ac:dyDescent="0.25">
      <c r="B270" s="156" t="s">
        <v>406</v>
      </c>
      <c r="C270" s="156"/>
      <c r="D270" s="156"/>
      <c r="E270" s="156"/>
      <c r="F270" s="156"/>
      <c r="G270" s="156"/>
      <c r="H270" s="156"/>
      <c r="I270" s="156"/>
      <c r="J270" s="156"/>
      <c r="K270" s="156"/>
      <c r="L270" s="156"/>
      <c r="M270" s="156"/>
      <c r="N270" s="156"/>
      <c r="O270" s="156"/>
      <c r="P270" s="156"/>
      <c r="Q270" s="156"/>
      <c r="R270" s="156"/>
      <c r="S270" s="8"/>
      <c r="T270" s="8"/>
      <c r="U270" s="8"/>
      <c r="V270" s="8"/>
      <c r="W270" s="8"/>
      <c r="X270" s="8"/>
      <c r="Y270" s="8"/>
      <c r="Z270" s="8"/>
      <c r="AA270" s="8"/>
      <c r="AB270" s="8"/>
      <c r="AC270" s="8"/>
      <c r="AD270" s="8"/>
    </row>
    <row r="271" spans="2:39" ht="28.5" customHeight="1" x14ac:dyDescent="0.25">
      <c r="B271" s="156" t="s">
        <v>407</v>
      </c>
      <c r="C271" s="156"/>
      <c r="D271" s="156"/>
      <c r="E271" s="156"/>
      <c r="F271" s="156"/>
      <c r="G271" s="156"/>
      <c r="H271" s="156"/>
      <c r="I271" s="156"/>
      <c r="J271" s="156"/>
      <c r="K271" s="156"/>
      <c r="L271" s="156"/>
      <c r="M271" s="156"/>
      <c r="N271" s="156"/>
      <c r="O271" s="156"/>
      <c r="P271" s="156"/>
      <c r="Q271" s="156"/>
      <c r="R271" s="156"/>
      <c r="S271" s="8"/>
      <c r="T271" s="8"/>
      <c r="U271" s="8"/>
      <c r="V271" s="8"/>
      <c r="W271" s="8"/>
      <c r="X271" s="8"/>
      <c r="Y271" s="8"/>
      <c r="Z271" s="8"/>
      <c r="AA271" s="8"/>
      <c r="AB271" s="8"/>
      <c r="AC271" s="8"/>
      <c r="AD271" s="8"/>
    </row>
    <row r="272" spans="2:39" x14ac:dyDescent="0.25">
      <c r="B272" s="156" t="s">
        <v>408</v>
      </c>
      <c r="C272" s="156"/>
      <c r="D272" s="156"/>
      <c r="E272" s="156"/>
      <c r="F272" s="156"/>
      <c r="G272" s="156"/>
      <c r="H272" s="156"/>
      <c r="I272" s="156"/>
      <c r="J272" s="156"/>
      <c r="K272" s="156"/>
      <c r="L272" s="156"/>
      <c r="M272" s="156"/>
      <c r="N272" s="156"/>
      <c r="O272" s="156"/>
      <c r="P272" s="156"/>
      <c r="Q272" s="156"/>
      <c r="R272" s="156"/>
      <c r="S272" s="8"/>
      <c r="T272" s="8"/>
      <c r="U272" s="8"/>
      <c r="V272" s="8"/>
      <c r="W272" s="8"/>
      <c r="X272" s="8"/>
      <c r="Y272" s="8"/>
      <c r="Z272" s="8"/>
      <c r="AA272" s="8"/>
      <c r="AB272" s="8"/>
      <c r="AC272" s="8"/>
      <c r="AD272" s="8"/>
    </row>
    <row r="273" spans="2:32" ht="29.25" customHeight="1" x14ac:dyDescent="0.25">
      <c r="B273" s="156" t="s">
        <v>409</v>
      </c>
      <c r="C273" s="156"/>
      <c r="D273" s="156"/>
      <c r="E273" s="156"/>
      <c r="F273" s="156"/>
      <c r="G273" s="156"/>
      <c r="H273" s="156"/>
      <c r="I273" s="156"/>
      <c r="J273" s="156"/>
      <c r="K273" s="156"/>
      <c r="L273" s="156"/>
      <c r="M273" s="156"/>
      <c r="N273" s="156"/>
      <c r="O273" s="156"/>
      <c r="P273" s="156"/>
      <c r="Q273" s="156"/>
      <c r="R273" s="156"/>
      <c r="S273" s="8"/>
      <c r="T273" s="8"/>
      <c r="U273" s="8"/>
      <c r="V273" s="8"/>
      <c r="W273" s="8"/>
      <c r="X273" s="8"/>
      <c r="Y273" s="8"/>
      <c r="Z273" s="8"/>
      <c r="AA273" s="8"/>
      <c r="AB273" s="8"/>
      <c r="AC273" s="8"/>
      <c r="AD273" s="8"/>
    </row>
    <row r="274" spans="2:32" x14ac:dyDescent="0.25">
      <c r="B274" s="156" t="s">
        <v>410</v>
      </c>
      <c r="C274" s="156"/>
      <c r="D274" s="156"/>
      <c r="E274" s="156"/>
      <c r="F274" s="156"/>
      <c r="G274" s="156"/>
      <c r="H274" s="156"/>
      <c r="I274" s="156"/>
      <c r="J274" s="156"/>
      <c r="K274" s="156"/>
      <c r="L274" s="156"/>
      <c r="M274" s="156"/>
      <c r="N274" s="156"/>
      <c r="O274" s="156"/>
      <c r="P274" s="156"/>
      <c r="Q274" s="156"/>
      <c r="R274" s="156"/>
      <c r="S274" s="8"/>
      <c r="T274" s="8"/>
      <c r="U274" s="8"/>
      <c r="V274" s="8"/>
      <c r="W274" s="8"/>
      <c r="X274" s="8"/>
      <c r="Y274" s="8"/>
      <c r="Z274" s="8"/>
      <c r="AA274" s="8"/>
      <c r="AB274" s="8"/>
      <c r="AC274" s="8"/>
      <c r="AD274" s="8"/>
    </row>
    <row r="275" spans="2:32" ht="29.25" customHeight="1" x14ac:dyDescent="0.25">
      <c r="B275" s="156" t="s">
        <v>411</v>
      </c>
      <c r="C275" s="156"/>
      <c r="D275" s="156"/>
      <c r="E275" s="156"/>
      <c r="F275" s="156"/>
      <c r="G275" s="156"/>
      <c r="H275" s="156"/>
      <c r="I275" s="156"/>
      <c r="J275" s="156"/>
      <c r="K275" s="156"/>
      <c r="L275" s="156"/>
      <c r="M275" s="156"/>
      <c r="N275" s="156"/>
      <c r="O275" s="156"/>
      <c r="P275" s="156"/>
      <c r="Q275" s="156"/>
      <c r="R275" s="156"/>
      <c r="S275" s="8"/>
      <c r="T275" s="8"/>
      <c r="U275" s="8"/>
      <c r="V275" s="8"/>
      <c r="W275" s="8"/>
      <c r="X275" s="8"/>
      <c r="Y275" s="8"/>
      <c r="Z275" s="8"/>
      <c r="AA275" s="8"/>
      <c r="AB275" s="8"/>
      <c r="AC275" s="8"/>
      <c r="AD275" s="8"/>
    </row>
    <row r="276" spans="2:32" ht="15.75" customHeight="1" x14ac:dyDescent="0.25">
      <c r="B276" s="156" t="s">
        <v>25</v>
      </c>
      <c r="C276" s="156"/>
      <c r="D276" s="156"/>
      <c r="E276" s="156"/>
      <c r="F276" s="156"/>
      <c r="G276" s="156"/>
      <c r="H276" s="156"/>
      <c r="I276" s="156"/>
      <c r="J276" s="156"/>
      <c r="K276" s="156"/>
      <c r="L276" s="156"/>
      <c r="M276" s="156"/>
      <c r="N276" s="156"/>
      <c r="O276" s="156"/>
      <c r="P276" s="156"/>
      <c r="Q276" s="156"/>
      <c r="R276" s="156"/>
      <c r="S276" s="34"/>
      <c r="T276" s="34"/>
      <c r="U276" s="8"/>
      <c r="V276" s="8"/>
      <c r="W276" s="8"/>
      <c r="X276" s="8"/>
      <c r="Y276" s="8"/>
      <c r="Z276" s="8"/>
      <c r="AA276" s="8"/>
      <c r="AB276" s="8"/>
      <c r="AC276" s="8"/>
      <c r="AD276" s="8"/>
    </row>
    <row r="277" spans="2:32" x14ac:dyDescent="0.2">
      <c r="P277" s="36"/>
      <c r="Q277" s="36"/>
      <c r="R277" s="32"/>
      <c r="S277" s="8"/>
      <c r="T277" s="8"/>
      <c r="U277" s="8"/>
      <c r="V277" s="8"/>
      <c r="W277" s="8"/>
      <c r="X277" s="8"/>
      <c r="Y277" s="8"/>
      <c r="Z277" s="8"/>
      <c r="AA277" s="8"/>
      <c r="AB277" s="8"/>
      <c r="AC277" s="8"/>
      <c r="AD277" s="8"/>
    </row>
    <row r="278" spans="2:32" x14ac:dyDescent="0.2">
      <c r="P278" s="36"/>
      <c r="Q278" s="36"/>
      <c r="R278" s="32"/>
      <c r="S278" s="8"/>
      <c r="T278" s="8"/>
      <c r="U278" s="8"/>
      <c r="V278" s="8"/>
      <c r="W278" s="8"/>
      <c r="X278" s="8"/>
      <c r="Y278" s="8"/>
      <c r="Z278" s="8"/>
      <c r="AA278" s="8"/>
      <c r="AB278" s="8"/>
      <c r="AC278" s="8"/>
      <c r="AD278" s="8"/>
    </row>
    <row r="279" spans="2:32" x14ac:dyDescent="0.25">
      <c r="P279" s="40"/>
      <c r="Q279" s="40"/>
      <c r="R279" s="40"/>
      <c r="S279" s="8"/>
      <c r="T279" s="8"/>
      <c r="U279" s="8"/>
      <c r="V279" s="8"/>
      <c r="W279" s="8"/>
      <c r="X279" s="8"/>
      <c r="Y279" s="8"/>
      <c r="Z279" s="8"/>
      <c r="AA279" s="8"/>
      <c r="AB279" s="8"/>
      <c r="AC279" s="8"/>
      <c r="AD279" s="8"/>
    </row>
    <row r="280" spans="2:32" x14ac:dyDescent="0.25">
      <c r="P280" s="48"/>
      <c r="Q280" s="48"/>
      <c r="R280" s="41"/>
      <c r="S280" s="8"/>
      <c r="T280" s="8"/>
      <c r="U280" s="8"/>
      <c r="V280" s="8"/>
      <c r="W280" s="8"/>
      <c r="X280" s="8"/>
      <c r="Y280" s="8"/>
      <c r="Z280" s="8"/>
      <c r="AA280" s="8"/>
      <c r="AB280" s="8"/>
      <c r="AC280" s="8"/>
      <c r="AD280" s="8"/>
    </row>
    <row r="281" spans="2:32" x14ac:dyDescent="0.25">
      <c r="P281" s="47"/>
      <c r="Q281" s="47"/>
      <c r="R281" s="41"/>
      <c r="S281" s="8"/>
      <c r="T281" s="8"/>
      <c r="U281" s="8"/>
      <c r="V281" s="8"/>
      <c r="W281" s="8"/>
      <c r="X281" s="8"/>
      <c r="Y281" s="8"/>
      <c r="Z281" s="8"/>
      <c r="AA281" s="8"/>
      <c r="AB281" s="8"/>
      <c r="AC281" s="8"/>
      <c r="AD281" s="8"/>
    </row>
    <row r="282" spans="2:32" ht="13.5" customHeight="1" x14ac:dyDescent="0.25">
      <c r="P282" s="165"/>
      <c r="Q282" s="165"/>
      <c r="R282" s="165"/>
      <c r="S282" s="8"/>
      <c r="T282" s="8"/>
      <c r="U282" s="8"/>
      <c r="V282" s="8"/>
      <c r="W282" s="8"/>
      <c r="X282" s="8"/>
      <c r="Y282" s="8"/>
      <c r="Z282" s="8"/>
      <c r="AA282" s="8"/>
      <c r="AB282" s="8"/>
      <c r="AC282" s="8"/>
      <c r="AD282" s="8"/>
    </row>
    <row r="283" spans="2:32" ht="12.75" customHeight="1" x14ac:dyDescent="0.25">
      <c r="L283" s="58"/>
      <c r="M283" s="165"/>
      <c r="N283" s="165"/>
      <c r="O283" s="165"/>
      <c r="P283" s="165"/>
      <c r="Q283" s="165"/>
      <c r="R283" s="165"/>
      <c r="S283" s="8"/>
      <c r="T283" s="8"/>
      <c r="U283" s="8"/>
      <c r="V283" s="8"/>
      <c r="W283" s="8"/>
      <c r="X283" s="8"/>
      <c r="Y283" s="8"/>
      <c r="Z283" s="8"/>
      <c r="AA283" s="8"/>
      <c r="AB283" s="8"/>
      <c r="AC283" s="8"/>
      <c r="AD283" s="8"/>
      <c r="AF283" s="42"/>
    </row>
    <row r="284" spans="2:32" ht="12.75" customHeight="1" x14ac:dyDescent="0.2">
      <c r="B284" s="58"/>
      <c r="C284" s="58"/>
      <c r="D284" s="58"/>
      <c r="E284" s="58"/>
      <c r="F284" s="58"/>
      <c r="G284" s="58"/>
      <c r="H284" s="38"/>
      <c r="I284" s="58"/>
      <c r="J284" s="58"/>
      <c r="K284" s="58"/>
      <c r="L284" s="58"/>
      <c r="M284" s="39"/>
      <c r="N284" s="40"/>
      <c r="O284" s="40"/>
      <c r="P284" s="40"/>
      <c r="Q284" s="40"/>
      <c r="R284" s="40"/>
      <c r="S284" s="8"/>
      <c r="T284" s="8"/>
      <c r="U284" s="8"/>
      <c r="V284" s="8"/>
      <c r="W284" s="8"/>
      <c r="X284" s="8"/>
      <c r="Y284" s="8"/>
      <c r="Z284" s="8"/>
      <c r="AA284" s="8"/>
      <c r="AB284" s="8"/>
      <c r="AC284" s="8"/>
      <c r="AD284" s="8"/>
    </row>
    <row r="285" spans="2:32" x14ac:dyDescent="0.2">
      <c r="B285" s="43"/>
      <c r="C285" s="43"/>
      <c r="D285" s="43"/>
      <c r="E285" s="43"/>
      <c r="F285" s="43"/>
      <c r="G285" s="43"/>
      <c r="H285" s="43"/>
      <c r="I285" s="43"/>
      <c r="J285" s="38"/>
      <c r="K285" s="38"/>
      <c r="L285" s="38"/>
      <c r="M285" s="44"/>
      <c r="N285" s="38"/>
      <c r="O285" s="33"/>
      <c r="P285" s="33"/>
      <c r="Q285" s="33"/>
      <c r="R285" s="38"/>
      <c r="S285" s="8"/>
      <c r="T285" s="8"/>
      <c r="U285" s="8"/>
      <c r="V285" s="8"/>
      <c r="W285" s="8"/>
      <c r="X285" s="8"/>
      <c r="Y285" s="8"/>
      <c r="Z285" s="8"/>
      <c r="AA285" s="8"/>
      <c r="AB285" s="8"/>
      <c r="AC285" s="8"/>
      <c r="AD285" s="8"/>
    </row>
    <row r="291" spans="1:39" x14ac:dyDescent="0.25">
      <c r="B291" s="166"/>
      <c r="C291" s="166"/>
      <c r="D291" s="166"/>
      <c r="E291" s="166"/>
      <c r="G291" s="166"/>
      <c r="H291" s="166"/>
      <c r="I291" s="166"/>
      <c r="J291" s="166"/>
      <c r="L291" s="167"/>
      <c r="M291" s="167"/>
      <c r="N291" s="167"/>
      <c r="O291" s="1"/>
    </row>
    <row r="292" spans="1:39" x14ac:dyDescent="0.2">
      <c r="B292" s="32"/>
      <c r="C292" s="32"/>
      <c r="D292" s="32"/>
      <c r="E292" s="35"/>
      <c r="G292" s="32"/>
      <c r="H292" s="32"/>
      <c r="I292" s="32"/>
      <c r="J292" s="35"/>
      <c r="M292" s="35"/>
      <c r="N292" s="35"/>
      <c r="O292" s="33"/>
    </row>
    <row r="293" spans="1:39" x14ac:dyDescent="0.2">
      <c r="B293" s="35"/>
      <c r="C293" s="35"/>
      <c r="D293" s="35"/>
      <c r="E293" s="35"/>
      <c r="F293" s="8"/>
      <c r="G293" s="35"/>
      <c r="H293" s="35"/>
      <c r="I293" s="35"/>
      <c r="J293" s="35"/>
      <c r="K293" s="8"/>
      <c r="L293" s="8"/>
      <c r="M293" s="35"/>
      <c r="N293" s="35"/>
      <c r="O293" s="36"/>
    </row>
    <row r="294" spans="1:39" x14ac:dyDescent="0.2">
      <c r="B294" s="35"/>
      <c r="C294" s="35"/>
      <c r="D294" s="35"/>
      <c r="E294" s="8"/>
      <c r="F294" s="8"/>
      <c r="G294" s="35"/>
      <c r="H294" s="35"/>
      <c r="I294" s="35"/>
      <c r="J294" s="8"/>
      <c r="K294" s="8"/>
      <c r="L294" s="8"/>
      <c r="M294" s="37"/>
      <c r="N294" s="37"/>
      <c r="O294" s="37"/>
    </row>
    <row r="295" spans="1:39" x14ac:dyDescent="0.25">
      <c r="B295" s="58"/>
      <c r="C295" s="58"/>
      <c r="D295" s="58"/>
      <c r="E295" s="58"/>
      <c r="F295" s="8"/>
      <c r="G295" s="58"/>
      <c r="H295" s="58"/>
      <c r="I295" s="58"/>
      <c r="J295" s="58"/>
      <c r="K295" s="8"/>
      <c r="L295" s="8"/>
      <c r="M295" s="39"/>
      <c r="N295" s="40"/>
      <c r="O295" s="40"/>
    </row>
    <row r="296" spans="1:39" x14ac:dyDescent="0.25">
      <c r="B296" s="168"/>
      <c r="C296" s="168"/>
      <c r="D296" s="168"/>
      <c r="E296" s="168"/>
      <c r="F296" s="8"/>
      <c r="G296" s="168"/>
      <c r="H296" s="168"/>
      <c r="I296" s="168"/>
      <c r="J296" s="168"/>
      <c r="K296" s="8"/>
      <c r="L296" s="168"/>
      <c r="M296" s="168"/>
      <c r="N296" s="168"/>
      <c r="O296" s="41"/>
    </row>
    <row r="297" spans="1:39" s="45" customFormat="1" x14ac:dyDescent="0.25">
      <c r="A297" s="1"/>
      <c r="B297" s="164"/>
      <c r="C297" s="164"/>
      <c r="D297" s="164"/>
      <c r="E297" s="164"/>
      <c r="F297" s="164"/>
      <c r="G297" s="164"/>
      <c r="H297" s="164"/>
      <c r="I297" s="164"/>
      <c r="J297" s="164"/>
      <c r="K297" s="164"/>
      <c r="L297" s="164"/>
      <c r="M297" s="164"/>
      <c r="N297" s="164"/>
      <c r="O297" s="164"/>
      <c r="R297" s="1"/>
      <c r="S297" s="1"/>
      <c r="T297" s="1"/>
      <c r="U297" s="1"/>
      <c r="V297" s="1"/>
      <c r="W297" s="1"/>
      <c r="X297" s="1"/>
      <c r="Y297" s="1"/>
      <c r="Z297" s="1"/>
      <c r="AA297" s="1"/>
      <c r="AB297" s="1"/>
      <c r="AC297" s="1"/>
      <c r="AD297" s="1"/>
      <c r="AE297" s="1"/>
      <c r="AF297" s="1"/>
      <c r="AG297" s="1"/>
      <c r="AH297" s="1"/>
      <c r="AI297" s="1"/>
      <c r="AJ297" s="1"/>
      <c r="AK297" s="1"/>
      <c r="AL297" s="1"/>
      <c r="AM297" s="1"/>
    </row>
    <row r="298" spans="1:39" s="45" customFormat="1" x14ac:dyDescent="0.25">
      <c r="A298" s="1"/>
      <c r="B298" s="165"/>
      <c r="C298" s="165"/>
      <c r="D298" s="165"/>
      <c r="E298" s="165"/>
      <c r="F298" s="165"/>
      <c r="G298" s="165"/>
      <c r="H298" s="165"/>
      <c r="I298" s="165"/>
      <c r="J298" s="165"/>
      <c r="K298" s="165"/>
      <c r="L298" s="165"/>
      <c r="M298" s="165"/>
      <c r="N298" s="165"/>
      <c r="O298" s="37"/>
      <c r="R298" s="1"/>
      <c r="S298" s="1"/>
      <c r="T298" s="1"/>
      <c r="U298" s="1"/>
      <c r="V298" s="1"/>
      <c r="W298" s="1"/>
      <c r="X298" s="1"/>
      <c r="Y298" s="1"/>
      <c r="Z298" s="1"/>
      <c r="AA298" s="1"/>
      <c r="AB298" s="1"/>
      <c r="AC298" s="1"/>
      <c r="AD298" s="1"/>
      <c r="AE298" s="1"/>
      <c r="AF298" s="1"/>
      <c r="AG298" s="1"/>
      <c r="AH298" s="1"/>
      <c r="AI298" s="1"/>
      <c r="AJ298" s="1"/>
      <c r="AK298" s="1"/>
      <c r="AL298" s="1"/>
      <c r="AM298" s="1"/>
    </row>
    <row r="299" spans="1:39" s="45" customFormat="1" x14ac:dyDescent="0.25">
      <c r="A299" s="1"/>
      <c r="B299" s="164"/>
      <c r="C299" s="164"/>
      <c r="D299" s="164"/>
      <c r="E299" s="164"/>
      <c r="F299" s="164"/>
      <c r="G299" s="164"/>
      <c r="H299" s="164"/>
      <c r="I299" s="164"/>
      <c r="J299" s="164"/>
      <c r="K299" s="164"/>
      <c r="L299" s="8"/>
      <c r="M299" s="8"/>
      <c r="N299" s="8"/>
      <c r="O299" s="30"/>
      <c r="R299" s="1"/>
      <c r="S299" s="1"/>
      <c r="T299" s="1"/>
      <c r="U299" s="1"/>
      <c r="V299" s="1"/>
      <c r="W299" s="1"/>
      <c r="X299" s="1"/>
      <c r="Y299" s="1"/>
      <c r="Z299" s="1"/>
      <c r="AA299" s="1"/>
      <c r="AB299" s="1"/>
      <c r="AC299" s="1"/>
      <c r="AD299" s="1"/>
      <c r="AE299" s="1"/>
      <c r="AF299" s="1"/>
      <c r="AG299" s="1"/>
      <c r="AH299" s="1"/>
      <c r="AI299" s="1"/>
      <c r="AJ299" s="1"/>
      <c r="AK299" s="1"/>
      <c r="AL299" s="1"/>
      <c r="AM299" s="1"/>
    </row>
    <row r="300" spans="1:39" s="45" customFormat="1" x14ac:dyDescent="0.25">
      <c r="A300" s="1"/>
      <c r="B300" s="1"/>
      <c r="C300" s="1"/>
      <c r="D300" s="1"/>
      <c r="E300" s="1"/>
      <c r="F300" s="1"/>
      <c r="G300" s="1"/>
      <c r="H300" s="1"/>
      <c r="I300" s="1"/>
      <c r="J300" s="1"/>
      <c r="K300" s="1"/>
      <c r="L300" s="1"/>
      <c r="M300" s="1"/>
      <c r="N300" s="1"/>
      <c r="R300" s="1"/>
      <c r="S300" s="1"/>
      <c r="T300" s="1"/>
      <c r="U300" s="1"/>
      <c r="V300" s="1"/>
      <c r="W300" s="1"/>
      <c r="X300" s="1"/>
      <c r="Y300" s="1"/>
      <c r="Z300" s="1"/>
      <c r="AA300" s="1"/>
      <c r="AB300" s="1"/>
      <c r="AC300" s="1"/>
      <c r="AD300" s="1"/>
      <c r="AE300" s="1"/>
      <c r="AF300" s="1"/>
      <c r="AG300" s="1"/>
      <c r="AH300" s="1"/>
      <c r="AI300" s="1"/>
      <c r="AJ300" s="1"/>
      <c r="AK300" s="1"/>
      <c r="AL300" s="1"/>
      <c r="AM300" s="1"/>
    </row>
  </sheetData>
  <mergeCells count="294">
    <mergeCell ref="C242:N242"/>
    <mergeCell ref="C238:N238"/>
    <mergeCell ref="C166:N166"/>
    <mergeCell ref="C167:N167"/>
    <mergeCell ref="C168:N168"/>
    <mergeCell ref="C169:N169"/>
    <mergeCell ref="C170:N170"/>
    <mergeCell ref="C171:N171"/>
    <mergeCell ref="C172:N172"/>
    <mergeCell ref="C194:N194"/>
    <mergeCell ref="C195:N195"/>
    <mergeCell ref="C235:N235"/>
    <mergeCell ref="C236:N236"/>
    <mergeCell ref="C237:N237"/>
    <mergeCell ref="C207:N207"/>
    <mergeCell ref="C208:N208"/>
    <mergeCell ref="C209:N209"/>
    <mergeCell ref="C210:N210"/>
    <mergeCell ref="C193:N193"/>
    <mergeCell ref="C175:N175"/>
    <mergeCell ref="C176:N176"/>
    <mergeCell ref="C177:N177"/>
    <mergeCell ref="C178:N178"/>
    <mergeCell ref="C221:N221"/>
    <mergeCell ref="C20:N20"/>
    <mergeCell ref="C21:N21"/>
    <mergeCell ref="C136:N136"/>
    <mergeCell ref="C148:N148"/>
    <mergeCell ref="C149:N149"/>
    <mergeCell ref="C150:N150"/>
    <mergeCell ref="C151:N151"/>
    <mergeCell ref="C100:N100"/>
    <mergeCell ref="C101:N101"/>
    <mergeCell ref="C102:N102"/>
    <mergeCell ref="C103:N103"/>
    <mergeCell ref="C121:N121"/>
    <mergeCell ref="C122:N122"/>
    <mergeCell ref="C123:N123"/>
    <mergeCell ref="C124:N124"/>
    <mergeCell ref="C125:N125"/>
    <mergeCell ref="C126:N126"/>
    <mergeCell ref="C119:N119"/>
    <mergeCell ref="C120:N120"/>
    <mergeCell ref="C89:N89"/>
    <mergeCell ref="C90:N90"/>
    <mergeCell ref="C86:N86"/>
    <mergeCell ref="C84:N84"/>
    <mergeCell ref="C85:N85"/>
    <mergeCell ref="C107:N107"/>
    <mergeCell ref="C108:N108"/>
    <mergeCell ref="C109:N109"/>
    <mergeCell ref="C110:N110"/>
    <mergeCell ref="C111:N111"/>
    <mergeCell ref="C162:N162"/>
    <mergeCell ref="C163:N163"/>
    <mergeCell ref="C164:N164"/>
    <mergeCell ref="C165:N165"/>
    <mergeCell ref="C158:N158"/>
    <mergeCell ref="C159:N159"/>
    <mergeCell ref="C160:N160"/>
    <mergeCell ref="C161:N161"/>
    <mergeCell ref="C156:N156"/>
    <mergeCell ref="C117:N117"/>
    <mergeCell ref="C118:N118"/>
    <mergeCell ref="C147:N147"/>
    <mergeCell ref="C157:N157"/>
    <mergeCell ref="C152:N152"/>
    <mergeCell ref="C153:N153"/>
    <mergeCell ref="C154:N154"/>
    <mergeCell ref="C155:N155"/>
    <mergeCell ref="B248:N248"/>
    <mergeCell ref="C249:N249"/>
    <mergeCell ref="C129:N129"/>
    <mergeCell ref="C130:N130"/>
    <mergeCell ref="C131:N131"/>
    <mergeCell ref="C132:N132"/>
    <mergeCell ref="C137:N137"/>
    <mergeCell ref="C138:N138"/>
    <mergeCell ref="C139:N139"/>
    <mergeCell ref="C133:N133"/>
    <mergeCell ref="C134:N134"/>
    <mergeCell ref="C135:N135"/>
    <mergeCell ref="C140:N140"/>
    <mergeCell ref="C141:N141"/>
    <mergeCell ref="C142:N142"/>
    <mergeCell ref="C143:N143"/>
    <mergeCell ref="C144:N144"/>
    <mergeCell ref="C230:N230"/>
    <mergeCell ref="C239:N239"/>
    <mergeCell ref="C240:N240"/>
    <mergeCell ref="C231:N231"/>
    <mergeCell ref="C241:N241"/>
    <mergeCell ref="B246:N246"/>
    <mergeCell ref="B244:N244"/>
    <mergeCell ref="C247:N247"/>
    <mergeCell ref="C173:N173"/>
    <mergeCell ref="C174:N174"/>
    <mergeCell ref="C73:N73"/>
    <mergeCell ref="C74:N74"/>
    <mergeCell ref="C181:N181"/>
    <mergeCell ref="C182:N182"/>
    <mergeCell ref="C183:N183"/>
    <mergeCell ref="C78:N78"/>
    <mergeCell ref="C79:N79"/>
    <mergeCell ref="C80:N80"/>
    <mergeCell ref="C81:N81"/>
    <mergeCell ref="C91:N91"/>
    <mergeCell ref="C92:N92"/>
    <mergeCell ref="C93:N93"/>
    <mergeCell ref="C127:N127"/>
    <mergeCell ref="C128:N128"/>
    <mergeCell ref="C112:N112"/>
    <mergeCell ref="C113:N113"/>
    <mergeCell ref="C114:N114"/>
    <mergeCell ref="C115:N115"/>
    <mergeCell ref="C116:N116"/>
    <mergeCell ref="C145:N145"/>
    <mergeCell ref="C146:N146"/>
    <mergeCell ref="B299:F299"/>
    <mergeCell ref="G299:K299"/>
    <mergeCell ref="B297:F297"/>
    <mergeCell ref="G297:K297"/>
    <mergeCell ref="L297:O297"/>
    <mergeCell ref="B298:F298"/>
    <mergeCell ref="G298:K298"/>
    <mergeCell ref="L298:N298"/>
    <mergeCell ref="B256:N256"/>
    <mergeCell ref="C257:N257"/>
    <mergeCell ref="B267:R267"/>
    <mergeCell ref="B268:R268"/>
    <mergeCell ref="B269:R269"/>
    <mergeCell ref="B270:R270"/>
    <mergeCell ref="P282:R282"/>
    <mergeCell ref="M283:R283"/>
    <mergeCell ref="B291:E291"/>
    <mergeCell ref="G291:J291"/>
    <mergeCell ref="L291:N291"/>
    <mergeCell ref="B296:E296"/>
    <mergeCell ref="G296:J296"/>
    <mergeCell ref="L296:N296"/>
    <mergeCell ref="B271:R271"/>
    <mergeCell ref="B272:R272"/>
    <mergeCell ref="B273:R273"/>
    <mergeCell ref="B274:R274"/>
    <mergeCell ref="B275:R275"/>
    <mergeCell ref="B276:R276"/>
    <mergeCell ref="B252:N252"/>
    <mergeCell ref="C253:N253"/>
    <mergeCell ref="B254:N254"/>
    <mergeCell ref="C255:N255"/>
    <mergeCell ref="B250:N250"/>
    <mergeCell ref="C251:N251"/>
    <mergeCell ref="C51:N51"/>
    <mergeCell ref="C63:N63"/>
    <mergeCell ref="C64:N64"/>
    <mergeCell ref="C50:N50"/>
    <mergeCell ref="C67:N67"/>
    <mergeCell ref="C66:N66"/>
    <mergeCell ref="C65:N65"/>
    <mergeCell ref="C29:N29"/>
    <mergeCell ref="C42:N42"/>
    <mergeCell ref="C43:N43"/>
    <mergeCell ref="C44:N44"/>
    <mergeCell ref="C45:N45"/>
    <mergeCell ref="C46:N46"/>
    <mergeCell ref="C47:N47"/>
    <mergeCell ref="C48:N48"/>
    <mergeCell ref="C52:N52"/>
    <mergeCell ref="C53:N53"/>
    <mergeCell ref="C54:N54"/>
    <mergeCell ref="C55:N55"/>
    <mergeCell ref="C56:N56"/>
    <mergeCell ref="C57:N57"/>
    <mergeCell ref="C58:N58"/>
    <mergeCell ref="C59:N59"/>
    <mergeCell ref="C60:N60"/>
    <mergeCell ref="C23:N23"/>
    <mergeCell ref="C24:N24"/>
    <mergeCell ref="C25:N25"/>
    <mergeCell ref="C30:N30"/>
    <mergeCell ref="C31:N31"/>
    <mergeCell ref="C49:N49"/>
    <mergeCell ref="C16:N16"/>
    <mergeCell ref="C17:N17"/>
    <mergeCell ref="C18:N18"/>
    <mergeCell ref="C32:N32"/>
    <mergeCell ref="C33:N33"/>
    <mergeCell ref="C34:N34"/>
    <mergeCell ref="C22:N22"/>
    <mergeCell ref="C26:N26"/>
    <mergeCell ref="C27:N27"/>
    <mergeCell ref="C28:N28"/>
    <mergeCell ref="C35:N35"/>
    <mergeCell ref="C36:N36"/>
    <mergeCell ref="C37:N37"/>
    <mergeCell ref="C38:N38"/>
    <mergeCell ref="C39:N39"/>
    <mergeCell ref="C40:N40"/>
    <mergeCell ref="C41:N41"/>
    <mergeCell ref="C19:N19"/>
    <mergeCell ref="P8:R8"/>
    <mergeCell ref="C9:N9"/>
    <mergeCell ref="B10:N10"/>
    <mergeCell ref="C11:N11"/>
    <mergeCell ref="C14:N14"/>
    <mergeCell ref="C15:N15"/>
    <mergeCell ref="B8:C8"/>
    <mergeCell ref="D8:M8"/>
    <mergeCell ref="N8:O8"/>
    <mergeCell ref="C12:N12"/>
    <mergeCell ref="C13:N13"/>
    <mergeCell ref="B6:C6"/>
    <mergeCell ref="D6:M6"/>
    <mergeCell ref="N6:O6"/>
    <mergeCell ref="P6:R6"/>
    <mergeCell ref="B7:C7"/>
    <mergeCell ref="M1:N1"/>
    <mergeCell ref="B4:C4"/>
    <mergeCell ref="D4:J4"/>
    <mergeCell ref="K4:M4"/>
    <mergeCell ref="N4:R4"/>
    <mergeCell ref="B5:C5"/>
    <mergeCell ref="D5:J5"/>
    <mergeCell ref="K5:M5"/>
    <mergeCell ref="N5:R5"/>
    <mergeCell ref="D7:M7"/>
    <mergeCell ref="N7:O7"/>
    <mergeCell ref="P7:R7"/>
    <mergeCell ref="C61:N61"/>
    <mergeCell ref="C62:N62"/>
    <mergeCell ref="C76:N76"/>
    <mergeCell ref="C77:N77"/>
    <mergeCell ref="C75:N75"/>
    <mergeCell ref="C94:N94"/>
    <mergeCell ref="C95:N95"/>
    <mergeCell ref="C105:N105"/>
    <mergeCell ref="C106:N106"/>
    <mergeCell ref="C104:N104"/>
    <mergeCell ref="C96:N96"/>
    <mergeCell ref="C97:N97"/>
    <mergeCell ref="C98:N98"/>
    <mergeCell ref="C99:N99"/>
    <mergeCell ref="C68:N68"/>
    <mergeCell ref="C69:N69"/>
    <mergeCell ref="C71:N71"/>
    <mergeCell ref="C70:N70"/>
    <mergeCell ref="C72:N72"/>
    <mergeCell ref="C82:N82"/>
    <mergeCell ref="C83:N83"/>
    <mergeCell ref="C87:N87"/>
    <mergeCell ref="C88:N88"/>
    <mergeCell ref="C222:N222"/>
    <mergeCell ref="C179:N179"/>
    <mergeCell ref="C180:N180"/>
    <mergeCell ref="C184:N184"/>
    <mergeCell ref="C185:N185"/>
    <mergeCell ref="C186:N186"/>
    <mergeCell ref="C187:N187"/>
    <mergeCell ref="C188:N188"/>
    <mergeCell ref="C189:N189"/>
    <mergeCell ref="C190:N190"/>
    <mergeCell ref="C206:N206"/>
    <mergeCell ref="C216:N216"/>
    <mergeCell ref="C191:N191"/>
    <mergeCell ref="C192:N192"/>
    <mergeCell ref="C211:N211"/>
    <mergeCell ref="C212:N212"/>
    <mergeCell ref="C213:N213"/>
    <mergeCell ref="C214:N214"/>
    <mergeCell ref="C215:N215"/>
    <mergeCell ref="C232:N232"/>
    <mergeCell ref="C233:N233"/>
    <mergeCell ref="C234:N234"/>
    <mergeCell ref="C196:N196"/>
    <mergeCell ref="C197:N197"/>
    <mergeCell ref="C198:N198"/>
    <mergeCell ref="C199:N199"/>
    <mergeCell ref="C200:N200"/>
    <mergeCell ref="C201:N201"/>
    <mergeCell ref="C202:N202"/>
    <mergeCell ref="C203:N203"/>
    <mergeCell ref="C204:N204"/>
    <mergeCell ref="C225:N225"/>
    <mergeCell ref="C226:N226"/>
    <mergeCell ref="C218:N218"/>
    <mergeCell ref="C219:N219"/>
    <mergeCell ref="C220:N220"/>
    <mergeCell ref="C217:N217"/>
    <mergeCell ref="C228:N228"/>
    <mergeCell ref="C229:N229"/>
    <mergeCell ref="C227:N227"/>
    <mergeCell ref="C223:N223"/>
    <mergeCell ref="C224:N224"/>
    <mergeCell ref="C205:N205"/>
  </mergeCells>
  <pageMargins left="0.70866141732283472" right="0.70866141732283472" top="0.74803149606299213" bottom="0.74803149606299213" header="0.31496062992125984" footer="0.31496062992125984"/>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Company>INIFED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hugo zamudio martínez</dc:creator>
  <cp:lastModifiedBy>Félix García Rodríguez</cp:lastModifiedBy>
  <cp:lastPrinted>2016-09-12T18:25:14Z</cp:lastPrinted>
  <dcterms:created xsi:type="dcterms:W3CDTF">2013-04-02T16:15:18Z</dcterms:created>
  <dcterms:modified xsi:type="dcterms:W3CDTF">2016-12-28T14:36:02Z</dcterms:modified>
</cp:coreProperties>
</file>